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40" activeTab="0"/>
  </bookViews>
  <sheets>
    <sheet name="Освоение Итог" sheetId="1" r:id="rId1"/>
  </sheets>
  <definedNames>
    <definedName name="_xlnm.Print_Titles" localSheetId="0">'Освоение Итог'!$A:$A,'Освоение Итог'!$6:$8</definedName>
  </definedNames>
  <calcPr fullCalcOnLoad="1"/>
</workbook>
</file>

<file path=xl/sharedStrings.xml><?xml version="1.0" encoding="utf-8"?>
<sst xmlns="http://schemas.openxmlformats.org/spreadsheetml/2006/main" count="234" uniqueCount="50">
  <si>
    <t>Объект промысла</t>
  </si>
  <si>
    <t>Итого</t>
  </si>
  <si>
    <t>Карагинская подзона</t>
  </si>
  <si>
    <t>Квота</t>
  </si>
  <si>
    <t>Вылов</t>
  </si>
  <si>
    <t>% осв.</t>
  </si>
  <si>
    <t>Западно-Камчатская подзона</t>
  </si>
  <si>
    <t>Камчатско-Курильская подзона</t>
  </si>
  <si>
    <t>Петропавловско-Командорская подзона</t>
  </si>
  <si>
    <t>Западно-Беринговоморская зона</t>
  </si>
  <si>
    <t>Охотское море</t>
  </si>
  <si>
    <t>Северо-Охотоморская подзона</t>
  </si>
  <si>
    <t>Восточно-Сахалинская подзона</t>
  </si>
  <si>
    <t>Северо-Курильская зона</t>
  </si>
  <si>
    <t>Южно-Курильская зона</t>
  </si>
  <si>
    <t>Японское море</t>
  </si>
  <si>
    <t>Подзона Приморье</t>
  </si>
  <si>
    <t>Западно-Сахалинская подзона</t>
  </si>
  <si>
    <t>Восточно-Камчатская зона</t>
  </si>
  <si>
    <t>Чукотская зона</t>
  </si>
  <si>
    <t>(по данным отраслевой системы мониторинга)</t>
  </si>
  <si>
    <t>Освоение квот добычи (вылова) водных биологических ресурсов пользователями Камчатского края</t>
  </si>
  <si>
    <t>по состоянию на 30.11.2014</t>
  </si>
  <si>
    <t>Промышленное рыболовство</t>
  </si>
  <si>
    <t>кальмар командорский</t>
  </si>
  <si>
    <t>камбалы дальневосточные</t>
  </si>
  <si>
    <t>краб камчатский</t>
  </si>
  <si>
    <t>краб равношипый</t>
  </si>
  <si>
    <t>краб синий</t>
  </si>
  <si>
    <t>краб-стригун ангулятус</t>
  </si>
  <si>
    <t>краб-стригун бэрди</t>
  </si>
  <si>
    <t>краб-стригун опилио</t>
  </si>
  <si>
    <t>креветка гребенчатая</t>
  </si>
  <si>
    <t>креветка северная</t>
  </si>
  <si>
    <t>макрурусы</t>
  </si>
  <si>
    <t>минтай</t>
  </si>
  <si>
    <t>навага</t>
  </si>
  <si>
    <t>окунь морской</t>
  </si>
  <si>
    <t>палтус белокорый</t>
  </si>
  <si>
    <t>палтус стрелозубый</t>
  </si>
  <si>
    <t>палтус черный</t>
  </si>
  <si>
    <t>сельдь тихоокеанская</t>
  </si>
  <si>
    <t>терпуги</t>
  </si>
  <si>
    <t>треска</t>
  </si>
  <si>
    <t>трубачи</t>
  </si>
  <si>
    <t>шипощек</t>
  </si>
  <si>
    <t>Итого:</t>
  </si>
  <si>
    <t>Прибрежное рыболовство</t>
  </si>
  <si>
    <t>кукумария</t>
  </si>
  <si>
    <t>Промышленное и прибрежное рыболовство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</si>
</sst>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5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5" fillId="0" borderId="14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5" fillId="0" borderId="15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5" fontId="5" fillId="0" borderId="20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5" fontId="5" fillId="0" borderId="21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165" fontId="5" fillId="0" borderId="22" xfId="0" applyNumberFormat="1" applyFont="1" applyBorder="1" applyAlignment="1">
      <alignment/>
    </xf>
    <xf numFmtId="165" fontId="5" fillId="0" borderId="23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P81"/>
  <sheetViews>
    <sheetView tabSelected="1" zoomScale="85" zoomScaleNormal="85" zoomScaleSheetLayoutView="85" zoomScalePageLayoutView="0" workbookViewId="0" topLeftCell="A1">
      <selection activeCell="A1" sqref="A1:V1"/>
    </sheetView>
  </sheetViews>
  <sheetFormatPr defaultColWidth="9.00390625" defaultRowHeight="12.75"/>
  <cols>
    <col min="1" max="1" width="26.25390625" style="2" customWidth="1"/>
    <col min="2" max="3" width="12.375" style="12" customWidth="1"/>
    <col min="4" max="4" width="6.00390625" style="13" customWidth="1"/>
    <col min="5" max="6" width="10.875" style="14" customWidth="1"/>
    <col min="7" max="7" width="5.375" style="15" customWidth="1"/>
    <col min="8" max="9" width="10.875" style="14" customWidth="1"/>
    <col min="10" max="10" width="5.375" style="15" customWidth="1"/>
    <col min="11" max="12" width="10.875" style="14" customWidth="1"/>
    <col min="13" max="13" width="5.375" style="15" customWidth="1"/>
    <col min="14" max="15" width="10.875" style="14" customWidth="1"/>
    <col min="16" max="16" width="5.375" style="15" customWidth="1"/>
    <col min="17" max="18" width="10.875" style="14" customWidth="1"/>
    <col min="19" max="19" width="5.375" style="15" customWidth="1"/>
    <col min="20" max="21" width="10.875" style="14" customWidth="1"/>
    <col min="22" max="22" width="5.75390625" style="15" customWidth="1"/>
    <col min="23" max="23" width="10.875" style="14" bestFit="1" customWidth="1"/>
    <col min="24" max="24" width="10.875" style="14" customWidth="1"/>
    <col min="25" max="25" width="5.375" style="15" customWidth="1"/>
    <col min="26" max="26" width="10.875" style="14" bestFit="1" customWidth="1"/>
    <col min="27" max="27" width="10.875" style="14" customWidth="1"/>
    <col min="28" max="28" width="5.375" style="15" customWidth="1"/>
    <col min="29" max="30" width="10.875" style="14" customWidth="1"/>
    <col min="31" max="31" width="5.375" style="15" customWidth="1"/>
    <col min="32" max="32" width="10.875" style="14" bestFit="1" customWidth="1"/>
    <col min="33" max="33" width="10.875" style="14" customWidth="1"/>
    <col min="34" max="34" width="5.375" style="15" customWidth="1"/>
    <col min="35" max="36" width="10.875" style="14" customWidth="1"/>
    <col min="37" max="37" width="5.375" style="15" customWidth="1"/>
    <col min="38" max="39" width="10.875" style="14" customWidth="1"/>
    <col min="40" max="40" width="5.375" style="15" customWidth="1"/>
    <col min="41" max="16384" width="9.125" style="2" customWidth="1"/>
  </cols>
  <sheetData>
    <row r="1" spans="1:42" ht="19.5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7"/>
      <c r="AJ1" s="7"/>
      <c r="AK1" s="7"/>
      <c r="AL1" s="7"/>
      <c r="AM1" s="7"/>
      <c r="AN1" s="7"/>
      <c r="AO1" s="7"/>
      <c r="AP1" s="7"/>
    </row>
    <row r="2" spans="1:40" ht="19.5" customHeight="1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2"/>
      <c r="AK2" s="2"/>
      <c r="AL2" s="2"/>
      <c r="AM2" s="2"/>
      <c r="AN2" s="2"/>
    </row>
    <row r="3" spans="1:40" ht="19.5" customHeight="1">
      <c r="A3" s="40" t="s">
        <v>22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"/>
      <c r="AJ3" s="2"/>
      <c r="AK3" s="2"/>
      <c r="AL3" s="2"/>
      <c r="AM3" s="2"/>
      <c r="AN3" s="2"/>
    </row>
    <row r="4" spans="2:40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9.5" thickBot="1">
      <c r="A5" s="3" t="s">
        <v>49</v>
      </c>
      <c r="B5" s="2"/>
      <c r="C5" s="2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 thickBot="1">
      <c r="A6" s="47" t="s">
        <v>0</v>
      </c>
      <c r="B6" s="41" t="s">
        <v>1</v>
      </c>
      <c r="C6" s="42"/>
      <c r="D6" s="43"/>
      <c r="E6" s="50" t="s">
        <v>19</v>
      </c>
      <c r="F6" s="51"/>
      <c r="G6" s="52"/>
      <c r="H6" s="50" t="s">
        <v>9</v>
      </c>
      <c r="I6" s="51"/>
      <c r="J6" s="52"/>
      <c r="K6" s="37" t="s">
        <v>18</v>
      </c>
      <c r="L6" s="38"/>
      <c r="M6" s="38"/>
      <c r="N6" s="38"/>
      <c r="O6" s="38"/>
      <c r="P6" s="39"/>
      <c r="Q6" s="50" t="s">
        <v>13</v>
      </c>
      <c r="R6" s="51"/>
      <c r="S6" s="52"/>
      <c r="T6" s="50" t="s">
        <v>14</v>
      </c>
      <c r="U6" s="51"/>
      <c r="V6" s="52"/>
      <c r="W6" s="37" t="s">
        <v>10</v>
      </c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9"/>
      <c r="AI6" s="37" t="s">
        <v>15</v>
      </c>
      <c r="AJ6" s="38"/>
      <c r="AK6" s="38"/>
      <c r="AL6" s="38"/>
      <c r="AM6" s="38"/>
      <c r="AN6" s="39"/>
    </row>
    <row r="7" spans="1:40" ht="27.75" customHeight="1">
      <c r="A7" s="48"/>
      <c r="B7" s="44"/>
      <c r="C7" s="45"/>
      <c r="D7" s="46"/>
      <c r="E7" s="53"/>
      <c r="F7" s="54"/>
      <c r="G7" s="55"/>
      <c r="H7" s="53"/>
      <c r="I7" s="54"/>
      <c r="J7" s="55"/>
      <c r="K7" s="34" t="s">
        <v>2</v>
      </c>
      <c r="L7" s="35"/>
      <c r="M7" s="36"/>
      <c r="N7" s="34" t="s">
        <v>8</v>
      </c>
      <c r="O7" s="35"/>
      <c r="P7" s="36"/>
      <c r="Q7" s="53"/>
      <c r="R7" s="54"/>
      <c r="S7" s="55"/>
      <c r="T7" s="53"/>
      <c r="U7" s="54"/>
      <c r="V7" s="55"/>
      <c r="W7" s="34" t="s">
        <v>11</v>
      </c>
      <c r="X7" s="35"/>
      <c r="Y7" s="36"/>
      <c r="Z7" s="34" t="s">
        <v>6</v>
      </c>
      <c r="AA7" s="35"/>
      <c r="AB7" s="36"/>
      <c r="AC7" s="34" t="s">
        <v>7</v>
      </c>
      <c r="AD7" s="35"/>
      <c r="AE7" s="36"/>
      <c r="AF7" s="34" t="s">
        <v>12</v>
      </c>
      <c r="AG7" s="35"/>
      <c r="AH7" s="36"/>
      <c r="AI7" s="34" t="s">
        <v>16</v>
      </c>
      <c r="AJ7" s="35"/>
      <c r="AK7" s="36"/>
      <c r="AL7" s="34" t="s">
        <v>17</v>
      </c>
      <c r="AM7" s="35"/>
      <c r="AN7" s="36"/>
    </row>
    <row r="8" spans="1:40" ht="13.5" thickBot="1">
      <c r="A8" s="49"/>
      <c r="B8" s="9" t="s">
        <v>3</v>
      </c>
      <c r="C8" s="10" t="s">
        <v>4</v>
      </c>
      <c r="D8" s="11" t="s">
        <v>5</v>
      </c>
      <c r="E8" s="5" t="s">
        <v>3</v>
      </c>
      <c r="F8" s="6" t="s">
        <v>4</v>
      </c>
      <c r="G8" s="8" t="s">
        <v>5</v>
      </c>
      <c r="H8" s="5" t="s">
        <v>3</v>
      </c>
      <c r="I8" s="6" t="s">
        <v>4</v>
      </c>
      <c r="J8" s="8" t="s">
        <v>5</v>
      </c>
      <c r="K8" s="5" t="s">
        <v>3</v>
      </c>
      <c r="L8" s="6" t="s">
        <v>4</v>
      </c>
      <c r="M8" s="8" t="s">
        <v>5</v>
      </c>
      <c r="N8" s="5" t="s">
        <v>3</v>
      </c>
      <c r="O8" s="6" t="s">
        <v>4</v>
      </c>
      <c r="P8" s="8" t="s">
        <v>5</v>
      </c>
      <c r="Q8" s="5" t="s">
        <v>3</v>
      </c>
      <c r="R8" s="6" t="s">
        <v>4</v>
      </c>
      <c r="S8" s="8" t="s">
        <v>5</v>
      </c>
      <c r="T8" s="5" t="s">
        <v>3</v>
      </c>
      <c r="U8" s="6" t="s">
        <v>4</v>
      </c>
      <c r="V8" s="8" t="s">
        <v>5</v>
      </c>
      <c r="W8" s="5" t="s">
        <v>3</v>
      </c>
      <c r="X8" s="6" t="s">
        <v>4</v>
      </c>
      <c r="Y8" s="8" t="s">
        <v>5</v>
      </c>
      <c r="Z8" s="5" t="s">
        <v>3</v>
      </c>
      <c r="AA8" s="6" t="s">
        <v>4</v>
      </c>
      <c r="AB8" s="8" t="s">
        <v>5</v>
      </c>
      <c r="AC8" s="5" t="s">
        <v>3</v>
      </c>
      <c r="AD8" s="6" t="s">
        <v>4</v>
      </c>
      <c r="AE8" s="8" t="s">
        <v>5</v>
      </c>
      <c r="AF8" s="5" t="s">
        <v>3</v>
      </c>
      <c r="AG8" s="6" t="s">
        <v>4</v>
      </c>
      <c r="AH8" s="8" t="s">
        <v>5</v>
      </c>
      <c r="AI8" s="5" t="s">
        <v>3</v>
      </c>
      <c r="AJ8" s="6" t="s">
        <v>4</v>
      </c>
      <c r="AK8" s="8" t="s">
        <v>5</v>
      </c>
      <c r="AL8" s="5" t="s">
        <v>3</v>
      </c>
      <c r="AM8" s="6" t="s">
        <v>4</v>
      </c>
      <c r="AN8" s="8" t="s">
        <v>5</v>
      </c>
    </row>
    <row r="9" spans="1:40" ht="12.75">
      <c r="A9" s="22" t="s">
        <v>24</v>
      </c>
      <c r="B9" s="24">
        <f aca="true" t="shared" si="0" ref="B9:B31">E9+H9+K9+N9+Q9+T9+W9+Z9+AC9+AF9+AI9+AL9</f>
        <v>30028.529</v>
      </c>
      <c r="C9" s="18">
        <f aca="true" t="shared" si="1" ref="C9:C31">F9+I9+L9+O9+R9+U9+X9+AA9+AD9+AG9+AJ9+AM9</f>
        <v>29205.686999999998</v>
      </c>
      <c r="D9" s="25">
        <f aca="true" t="shared" si="2" ref="D9:D32">IF(B9=0,0,C9/B9*100)</f>
        <v>97.2597991729798</v>
      </c>
      <c r="E9" s="28">
        <v>0</v>
      </c>
      <c r="F9" s="19">
        <v>0</v>
      </c>
      <c r="G9" s="20">
        <f aca="true" t="shared" si="3" ref="G9:G32">IF(E9=0,0,F9/E9*100)</f>
        <v>0</v>
      </c>
      <c r="H9" s="28">
        <v>0</v>
      </c>
      <c r="I9" s="19">
        <v>0</v>
      </c>
      <c r="J9" s="20">
        <f aca="true" t="shared" si="4" ref="J9:J32">IF(H9=0,0,I9/H9*100)</f>
        <v>0</v>
      </c>
      <c r="K9" s="28">
        <v>0</v>
      </c>
      <c r="L9" s="19">
        <v>0</v>
      </c>
      <c r="M9" s="20">
        <f aca="true" t="shared" si="5" ref="M9:M32">IF(K9=0,0,L9/K9*100)</f>
        <v>0</v>
      </c>
      <c r="N9" s="28">
        <v>10944.286</v>
      </c>
      <c r="O9" s="19">
        <v>10343.449999999999</v>
      </c>
      <c r="P9" s="20">
        <f aca="true" t="shared" si="6" ref="P9:P32">IF(N9=0,0,O9/N9*100)</f>
        <v>94.51004843988909</v>
      </c>
      <c r="Q9" s="28">
        <v>18866.355</v>
      </c>
      <c r="R9" s="19">
        <v>18862.236999999997</v>
      </c>
      <c r="S9" s="20">
        <f aca="true" t="shared" si="7" ref="S9:S32">IF(Q9=0,0,R9/Q9*100)</f>
        <v>99.97817278430306</v>
      </c>
      <c r="T9" s="28">
        <v>217.888</v>
      </c>
      <c r="U9" s="19">
        <v>0</v>
      </c>
      <c r="V9" s="20">
        <f aca="true" t="shared" si="8" ref="V9:V32">IF(T9=0,0,U9/T9*100)</f>
        <v>0</v>
      </c>
      <c r="W9" s="28">
        <v>0</v>
      </c>
      <c r="X9" s="19">
        <v>0</v>
      </c>
      <c r="Y9" s="20">
        <f aca="true" t="shared" si="9" ref="Y9:Y32">IF(W9=0,0,X9/W9*100)</f>
        <v>0</v>
      </c>
      <c r="Z9" s="28">
        <v>0</v>
      </c>
      <c r="AA9" s="19">
        <v>0</v>
      </c>
      <c r="AB9" s="20">
        <f aca="true" t="shared" si="10" ref="AB9:AB32">IF(Z9=0,0,AA9/Z9*100)</f>
        <v>0</v>
      </c>
      <c r="AC9" s="28">
        <v>0</v>
      </c>
      <c r="AD9" s="19">
        <v>0</v>
      </c>
      <c r="AE9" s="20">
        <f aca="true" t="shared" si="11" ref="AE9:AE32">IF(AC9=0,0,AD9/AC9*100)</f>
        <v>0</v>
      </c>
      <c r="AF9" s="28">
        <v>0</v>
      </c>
      <c r="AG9" s="19">
        <v>0</v>
      </c>
      <c r="AH9" s="20">
        <f aca="true" t="shared" si="12" ref="AH9:AH32">IF(AF9=0,0,AG9/AF9*100)</f>
        <v>0</v>
      </c>
      <c r="AI9" s="28">
        <v>0</v>
      </c>
      <c r="AJ9" s="19">
        <v>0</v>
      </c>
      <c r="AK9" s="20">
        <f aca="true" t="shared" si="13" ref="AK9:AK32">IF(AI9=0,0,AJ9/AI9*100)</f>
        <v>0</v>
      </c>
      <c r="AL9" s="28">
        <v>0</v>
      </c>
      <c r="AM9" s="19">
        <v>0</v>
      </c>
      <c r="AN9" s="20">
        <f aca="true" t="shared" si="14" ref="AN9:AN32">IF(AL9=0,0,AM9/AL9*100)</f>
        <v>0</v>
      </c>
    </row>
    <row r="10" spans="1:40" ht="12.75">
      <c r="A10" s="23" t="s">
        <v>25</v>
      </c>
      <c r="B10" s="26">
        <f t="shared" si="0"/>
        <v>59042.754</v>
      </c>
      <c r="C10" s="16">
        <f t="shared" si="1"/>
        <v>47178.81300000002</v>
      </c>
      <c r="D10" s="27">
        <f t="shared" si="2"/>
        <v>79.90618628663564</v>
      </c>
      <c r="E10" s="29">
        <v>0</v>
      </c>
      <c r="F10" s="17">
        <v>0</v>
      </c>
      <c r="G10" s="21">
        <f t="shared" si="3"/>
        <v>0</v>
      </c>
      <c r="H10" s="29">
        <v>0</v>
      </c>
      <c r="I10" s="17">
        <v>0</v>
      </c>
      <c r="J10" s="21">
        <f t="shared" si="4"/>
        <v>0</v>
      </c>
      <c r="K10" s="29">
        <v>6545.332</v>
      </c>
      <c r="L10" s="17">
        <v>4406.452</v>
      </c>
      <c r="M10" s="21">
        <f t="shared" si="5"/>
        <v>67.32205486291605</v>
      </c>
      <c r="N10" s="29">
        <v>6596.908</v>
      </c>
      <c r="O10" s="17">
        <v>5517.285999999999</v>
      </c>
      <c r="P10" s="21">
        <f t="shared" si="6"/>
        <v>83.63442388464412</v>
      </c>
      <c r="Q10" s="29">
        <v>0</v>
      </c>
      <c r="R10" s="17">
        <v>0</v>
      </c>
      <c r="S10" s="21">
        <f t="shared" si="7"/>
        <v>0</v>
      </c>
      <c r="T10" s="29">
        <v>0</v>
      </c>
      <c r="U10" s="17">
        <v>0</v>
      </c>
      <c r="V10" s="21">
        <f t="shared" si="8"/>
        <v>0</v>
      </c>
      <c r="W10" s="29">
        <v>0</v>
      </c>
      <c r="X10" s="17">
        <v>0</v>
      </c>
      <c r="Y10" s="21">
        <f t="shared" si="9"/>
        <v>0</v>
      </c>
      <c r="Z10" s="29">
        <v>20958.764</v>
      </c>
      <c r="AA10" s="17">
        <v>14518.271999999999</v>
      </c>
      <c r="AB10" s="21">
        <f t="shared" si="10"/>
        <v>69.27064973869642</v>
      </c>
      <c r="AC10" s="29">
        <v>24941.75</v>
      </c>
      <c r="AD10" s="17">
        <v>22736.803000000018</v>
      </c>
      <c r="AE10" s="21">
        <f t="shared" si="11"/>
        <v>91.15961390038798</v>
      </c>
      <c r="AF10" s="29">
        <v>0</v>
      </c>
      <c r="AG10" s="17">
        <v>0</v>
      </c>
      <c r="AH10" s="21">
        <f t="shared" si="12"/>
        <v>0</v>
      </c>
      <c r="AI10" s="29">
        <v>0</v>
      </c>
      <c r="AJ10" s="17">
        <v>0</v>
      </c>
      <c r="AK10" s="21">
        <f t="shared" si="13"/>
        <v>0</v>
      </c>
      <c r="AL10" s="29">
        <v>0</v>
      </c>
      <c r="AM10" s="17">
        <v>0</v>
      </c>
      <c r="AN10" s="21">
        <f t="shared" si="14"/>
        <v>0</v>
      </c>
    </row>
    <row r="11" spans="1:40" ht="12.75">
      <c r="A11" s="23" t="s">
        <v>26</v>
      </c>
      <c r="B11" s="26">
        <f t="shared" si="0"/>
        <v>1495.963</v>
      </c>
      <c r="C11" s="16">
        <f t="shared" si="1"/>
        <v>1299.212</v>
      </c>
      <c r="D11" s="27">
        <f t="shared" si="2"/>
        <v>86.84786990052562</v>
      </c>
      <c r="E11" s="29">
        <v>0</v>
      </c>
      <c r="F11" s="17">
        <v>0</v>
      </c>
      <c r="G11" s="21">
        <f t="shared" si="3"/>
        <v>0</v>
      </c>
      <c r="H11" s="29">
        <v>0</v>
      </c>
      <c r="I11" s="17">
        <v>0</v>
      </c>
      <c r="J11" s="21">
        <f t="shared" si="4"/>
        <v>0</v>
      </c>
      <c r="K11" s="29">
        <v>0</v>
      </c>
      <c r="L11" s="17">
        <v>0</v>
      </c>
      <c r="M11" s="21">
        <f t="shared" si="5"/>
        <v>0</v>
      </c>
      <c r="N11" s="29">
        <v>0</v>
      </c>
      <c r="O11" s="17">
        <v>0</v>
      </c>
      <c r="P11" s="21">
        <f t="shared" si="6"/>
        <v>0</v>
      </c>
      <c r="Q11" s="29">
        <v>0</v>
      </c>
      <c r="R11" s="17">
        <v>0</v>
      </c>
      <c r="S11" s="21">
        <f t="shared" si="7"/>
        <v>0</v>
      </c>
      <c r="T11" s="29">
        <v>0</v>
      </c>
      <c r="U11" s="17">
        <v>0</v>
      </c>
      <c r="V11" s="21">
        <f t="shared" si="8"/>
        <v>0</v>
      </c>
      <c r="W11" s="29">
        <v>0</v>
      </c>
      <c r="X11" s="17">
        <v>0</v>
      </c>
      <c r="Y11" s="21">
        <f t="shared" si="9"/>
        <v>0</v>
      </c>
      <c r="Z11" s="29">
        <v>1110.51</v>
      </c>
      <c r="AA11" s="17">
        <v>925.75</v>
      </c>
      <c r="AB11" s="21">
        <f t="shared" si="10"/>
        <v>83.36259916614888</v>
      </c>
      <c r="AC11" s="29">
        <v>385.453</v>
      </c>
      <c r="AD11" s="17">
        <v>373.46200000000005</v>
      </c>
      <c r="AE11" s="21">
        <f t="shared" si="11"/>
        <v>96.88911488560215</v>
      </c>
      <c r="AF11" s="29">
        <v>0</v>
      </c>
      <c r="AG11" s="17">
        <v>0</v>
      </c>
      <c r="AH11" s="21">
        <f t="shared" si="12"/>
        <v>0</v>
      </c>
      <c r="AI11" s="29">
        <v>0</v>
      </c>
      <c r="AJ11" s="17">
        <v>0</v>
      </c>
      <c r="AK11" s="21">
        <f t="shared" si="13"/>
        <v>0</v>
      </c>
      <c r="AL11" s="29">
        <v>0</v>
      </c>
      <c r="AM11" s="17">
        <v>0</v>
      </c>
      <c r="AN11" s="21">
        <f t="shared" si="14"/>
        <v>0</v>
      </c>
    </row>
    <row r="12" spans="1:40" ht="12.75">
      <c r="A12" s="23" t="s">
        <v>27</v>
      </c>
      <c r="B12" s="26">
        <f t="shared" si="0"/>
        <v>696.143</v>
      </c>
      <c r="C12" s="16">
        <f t="shared" si="1"/>
        <v>696.097</v>
      </c>
      <c r="D12" s="27">
        <f t="shared" si="2"/>
        <v>99.99339216224253</v>
      </c>
      <c r="E12" s="29">
        <v>0</v>
      </c>
      <c r="F12" s="17">
        <v>0</v>
      </c>
      <c r="G12" s="21">
        <f t="shared" si="3"/>
        <v>0</v>
      </c>
      <c r="H12" s="29">
        <v>0</v>
      </c>
      <c r="I12" s="17">
        <v>0</v>
      </c>
      <c r="J12" s="21">
        <f t="shared" si="4"/>
        <v>0</v>
      </c>
      <c r="K12" s="29">
        <v>0</v>
      </c>
      <c r="L12" s="17">
        <v>0</v>
      </c>
      <c r="M12" s="21">
        <f t="shared" si="5"/>
        <v>0</v>
      </c>
      <c r="N12" s="29">
        <v>0</v>
      </c>
      <c r="O12" s="17">
        <v>0</v>
      </c>
      <c r="P12" s="21">
        <f t="shared" si="6"/>
        <v>0</v>
      </c>
      <c r="Q12" s="29">
        <v>0</v>
      </c>
      <c r="R12" s="17">
        <v>0</v>
      </c>
      <c r="S12" s="21">
        <f t="shared" si="7"/>
        <v>0</v>
      </c>
      <c r="T12" s="29">
        <v>0</v>
      </c>
      <c r="U12" s="17">
        <v>0</v>
      </c>
      <c r="V12" s="21">
        <f t="shared" si="8"/>
        <v>0</v>
      </c>
      <c r="W12" s="29">
        <v>502.054</v>
      </c>
      <c r="X12" s="17">
        <v>502.044</v>
      </c>
      <c r="Y12" s="21">
        <f t="shared" si="9"/>
        <v>99.99800818238676</v>
      </c>
      <c r="Z12" s="29">
        <v>194.089</v>
      </c>
      <c r="AA12" s="17">
        <v>194.053</v>
      </c>
      <c r="AB12" s="21">
        <f t="shared" si="10"/>
        <v>99.9814518081911</v>
      </c>
      <c r="AC12" s="29">
        <v>0</v>
      </c>
      <c r="AD12" s="17">
        <v>0</v>
      </c>
      <c r="AE12" s="21">
        <f t="shared" si="11"/>
        <v>0</v>
      </c>
      <c r="AF12" s="29">
        <v>0</v>
      </c>
      <c r="AG12" s="17">
        <v>0</v>
      </c>
      <c r="AH12" s="21">
        <f t="shared" si="12"/>
        <v>0</v>
      </c>
      <c r="AI12" s="29">
        <v>0</v>
      </c>
      <c r="AJ12" s="17">
        <v>0</v>
      </c>
      <c r="AK12" s="21">
        <f t="shared" si="13"/>
        <v>0</v>
      </c>
      <c r="AL12" s="29">
        <v>0</v>
      </c>
      <c r="AM12" s="17">
        <v>0</v>
      </c>
      <c r="AN12" s="21">
        <f t="shared" si="14"/>
        <v>0</v>
      </c>
    </row>
    <row r="13" spans="1:40" ht="12.75">
      <c r="A13" s="23" t="s">
        <v>28</v>
      </c>
      <c r="B13" s="26">
        <f t="shared" si="0"/>
        <v>2490.548</v>
      </c>
      <c r="C13" s="16">
        <f t="shared" si="1"/>
        <v>2440.383</v>
      </c>
      <c r="D13" s="27">
        <f t="shared" si="2"/>
        <v>97.9857846546222</v>
      </c>
      <c r="E13" s="29">
        <v>0</v>
      </c>
      <c r="F13" s="17">
        <v>0</v>
      </c>
      <c r="G13" s="21">
        <f t="shared" si="3"/>
        <v>0</v>
      </c>
      <c r="H13" s="29">
        <v>385.666</v>
      </c>
      <c r="I13" s="17">
        <v>385.658</v>
      </c>
      <c r="J13" s="21">
        <f t="shared" si="4"/>
        <v>99.99792566625007</v>
      </c>
      <c r="K13" s="29">
        <v>0</v>
      </c>
      <c r="L13" s="17">
        <v>0</v>
      </c>
      <c r="M13" s="21">
        <f t="shared" si="5"/>
        <v>0</v>
      </c>
      <c r="N13" s="29">
        <v>0</v>
      </c>
      <c r="O13" s="17">
        <v>0</v>
      </c>
      <c r="P13" s="21">
        <f t="shared" si="6"/>
        <v>0</v>
      </c>
      <c r="Q13" s="29">
        <v>0</v>
      </c>
      <c r="R13" s="17">
        <v>0</v>
      </c>
      <c r="S13" s="21">
        <f t="shared" si="7"/>
        <v>0</v>
      </c>
      <c r="T13" s="29">
        <v>0</v>
      </c>
      <c r="U13" s="17">
        <v>0</v>
      </c>
      <c r="V13" s="21">
        <f t="shared" si="8"/>
        <v>0</v>
      </c>
      <c r="W13" s="29">
        <v>4.664</v>
      </c>
      <c r="X13" s="17">
        <v>4.658</v>
      </c>
      <c r="Y13" s="21">
        <f t="shared" si="9"/>
        <v>99.87135506003432</v>
      </c>
      <c r="Z13" s="29">
        <v>2100.218</v>
      </c>
      <c r="AA13" s="17">
        <v>2050.067</v>
      </c>
      <c r="AB13" s="21">
        <f t="shared" si="10"/>
        <v>97.61210502909698</v>
      </c>
      <c r="AC13" s="29">
        <v>0</v>
      </c>
      <c r="AD13" s="17">
        <v>0</v>
      </c>
      <c r="AE13" s="21">
        <f t="shared" si="11"/>
        <v>0</v>
      </c>
      <c r="AF13" s="29">
        <v>0</v>
      </c>
      <c r="AG13" s="17">
        <v>0</v>
      </c>
      <c r="AH13" s="21">
        <f t="shared" si="12"/>
        <v>0</v>
      </c>
      <c r="AI13" s="29">
        <v>0</v>
      </c>
      <c r="AJ13" s="17">
        <v>0</v>
      </c>
      <c r="AK13" s="21">
        <f t="shared" si="13"/>
        <v>0</v>
      </c>
      <c r="AL13" s="29">
        <v>0</v>
      </c>
      <c r="AM13" s="17">
        <v>0</v>
      </c>
      <c r="AN13" s="21">
        <f t="shared" si="14"/>
        <v>0</v>
      </c>
    </row>
    <row r="14" spans="1:40" ht="12.75">
      <c r="A14" s="23" t="s">
        <v>29</v>
      </c>
      <c r="B14" s="26">
        <f t="shared" si="0"/>
        <v>107.195</v>
      </c>
      <c r="C14" s="16">
        <f t="shared" si="1"/>
        <v>107.19500000000001</v>
      </c>
      <c r="D14" s="27">
        <f t="shared" si="2"/>
        <v>100.00000000000003</v>
      </c>
      <c r="E14" s="29">
        <v>0</v>
      </c>
      <c r="F14" s="17">
        <v>0</v>
      </c>
      <c r="G14" s="21">
        <f t="shared" si="3"/>
        <v>0</v>
      </c>
      <c r="H14" s="29">
        <v>0</v>
      </c>
      <c r="I14" s="17">
        <v>0</v>
      </c>
      <c r="J14" s="21">
        <f t="shared" si="4"/>
        <v>0</v>
      </c>
      <c r="K14" s="29">
        <v>0</v>
      </c>
      <c r="L14" s="17">
        <v>0</v>
      </c>
      <c r="M14" s="21">
        <f t="shared" si="5"/>
        <v>0</v>
      </c>
      <c r="N14" s="29">
        <v>0</v>
      </c>
      <c r="O14" s="17">
        <v>0</v>
      </c>
      <c r="P14" s="21">
        <f t="shared" si="6"/>
        <v>0</v>
      </c>
      <c r="Q14" s="29">
        <v>0</v>
      </c>
      <c r="R14" s="17">
        <v>0</v>
      </c>
      <c r="S14" s="21">
        <f t="shared" si="7"/>
        <v>0</v>
      </c>
      <c r="T14" s="29">
        <v>0</v>
      </c>
      <c r="U14" s="17">
        <v>0</v>
      </c>
      <c r="V14" s="21">
        <f t="shared" si="8"/>
        <v>0</v>
      </c>
      <c r="W14" s="29">
        <v>107.195</v>
      </c>
      <c r="X14" s="17">
        <v>107.19500000000001</v>
      </c>
      <c r="Y14" s="21">
        <f t="shared" si="9"/>
        <v>100.00000000000003</v>
      </c>
      <c r="Z14" s="29">
        <v>0</v>
      </c>
      <c r="AA14" s="17">
        <v>0</v>
      </c>
      <c r="AB14" s="21">
        <f t="shared" si="10"/>
        <v>0</v>
      </c>
      <c r="AC14" s="29">
        <v>0</v>
      </c>
      <c r="AD14" s="17">
        <v>0</v>
      </c>
      <c r="AE14" s="21">
        <f t="shared" si="11"/>
        <v>0</v>
      </c>
      <c r="AF14" s="29">
        <v>0</v>
      </c>
      <c r="AG14" s="17">
        <v>0</v>
      </c>
      <c r="AH14" s="21">
        <f t="shared" si="12"/>
        <v>0</v>
      </c>
      <c r="AI14" s="29">
        <v>0</v>
      </c>
      <c r="AJ14" s="17">
        <v>0</v>
      </c>
      <c r="AK14" s="21">
        <f t="shared" si="13"/>
        <v>0</v>
      </c>
      <c r="AL14" s="29">
        <v>0</v>
      </c>
      <c r="AM14" s="17">
        <v>0</v>
      </c>
      <c r="AN14" s="21">
        <f t="shared" si="14"/>
        <v>0</v>
      </c>
    </row>
    <row r="15" spans="1:40" ht="12.75">
      <c r="A15" s="23" t="s">
        <v>30</v>
      </c>
      <c r="B15" s="26">
        <f t="shared" si="0"/>
        <v>730.026</v>
      </c>
      <c r="C15" s="16">
        <f t="shared" si="1"/>
        <v>682.5350000000001</v>
      </c>
      <c r="D15" s="27">
        <f t="shared" si="2"/>
        <v>93.49461526027841</v>
      </c>
      <c r="E15" s="29">
        <v>0</v>
      </c>
      <c r="F15" s="17">
        <v>0</v>
      </c>
      <c r="G15" s="21">
        <f t="shared" si="3"/>
        <v>0</v>
      </c>
      <c r="H15" s="29">
        <v>14.399</v>
      </c>
      <c r="I15" s="17">
        <v>12.447</v>
      </c>
      <c r="J15" s="21">
        <f t="shared" si="4"/>
        <v>86.44350302104313</v>
      </c>
      <c r="K15" s="29">
        <v>135.976</v>
      </c>
      <c r="L15" s="17">
        <v>135.966</v>
      </c>
      <c r="M15" s="21">
        <f t="shared" si="5"/>
        <v>99.99264576101665</v>
      </c>
      <c r="N15" s="29">
        <v>0</v>
      </c>
      <c r="O15" s="17">
        <v>0</v>
      </c>
      <c r="P15" s="21">
        <f t="shared" si="6"/>
        <v>0</v>
      </c>
      <c r="Q15" s="29">
        <v>0</v>
      </c>
      <c r="R15" s="17">
        <v>0</v>
      </c>
      <c r="S15" s="21">
        <f t="shared" si="7"/>
        <v>0</v>
      </c>
      <c r="T15" s="29">
        <v>0</v>
      </c>
      <c r="U15" s="17">
        <v>0</v>
      </c>
      <c r="V15" s="21">
        <f t="shared" si="8"/>
        <v>0</v>
      </c>
      <c r="W15" s="29">
        <v>0</v>
      </c>
      <c r="X15" s="17">
        <v>0</v>
      </c>
      <c r="Y15" s="21">
        <f t="shared" si="9"/>
        <v>0</v>
      </c>
      <c r="Z15" s="29">
        <v>0</v>
      </c>
      <c r="AA15" s="17">
        <v>0</v>
      </c>
      <c r="AB15" s="21">
        <f t="shared" si="10"/>
        <v>0</v>
      </c>
      <c r="AC15" s="29">
        <v>579.651</v>
      </c>
      <c r="AD15" s="17">
        <v>534.1220000000001</v>
      </c>
      <c r="AE15" s="21">
        <f t="shared" si="11"/>
        <v>92.14544613914236</v>
      </c>
      <c r="AF15" s="29">
        <v>0</v>
      </c>
      <c r="AG15" s="17">
        <v>0</v>
      </c>
      <c r="AH15" s="21">
        <f t="shared" si="12"/>
        <v>0</v>
      </c>
      <c r="AI15" s="29">
        <v>0</v>
      </c>
      <c r="AJ15" s="17">
        <v>0</v>
      </c>
      <c r="AK15" s="21">
        <f t="shared" si="13"/>
        <v>0</v>
      </c>
      <c r="AL15" s="29">
        <v>0</v>
      </c>
      <c r="AM15" s="17">
        <v>0</v>
      </c>
      <c r="AN15" s="21">
        <f t="shared" si="14"/>
        <v>0</v>
      </c>
    </row>
    <row r="16" spans="1:40" ht="12.75">
      <c r="A16" s="23" t="s">
        <v>31</v>
      </c>
      <c r="B16" s="26">
        <f t="shared" si="0"/>
        <v>2161.876</v>
      </c>
      <c r="C16" s="16">
        <f t="shared" si="1"/>
        <v>1294.395</v>
      </c>
      <c r="D16" s="27">
        <f t="shared" si="2"/>
        <v>59.87369303327294</v>
      </c>
      <c r="E16" s="29">
        <v>0</v>
      </c>
      <c r="F16" s="17">
        <v>0</v>
      </c>
      <c r="G16" s="21">
        <f t="shared" si="3"/>
        <v>0</v>
      </c>
      <c r="H16" s="29">
        <v>781.623</v>
      </c>
      <c r="I16" s="17">
        <v>699.652</v>
      </c>
      <c r="J16" s="21">
        <f t="shared" si="4"/>
        <v>89.512719047418</v>
      </c>
      <c r="K16" s="29">
        <v>81.257</v>
      </c>
      <c r="L16" s="17">
        <v>77.635</v>
      </c>
      <c r="M16" s="21">
        <f t="shared" si="5"/>
        <v>95.54253787366011</v>
      </c>
      <c r="N16" s="29">
        <v>0</v>
      </c>
      <c r="O16" s="17">
        <v>0</v>
      </c>
      <c r="P16" s="21">
        <f t="shared" si="6"/>
        <v>0</v>
      </c>
      <c r="Q16" s="29">
        <v>0</v>
      </c>
      <c r="R16" s="17">
        <v>0</v>
      </c>
      <c r="S16" s="21">
        <f t="shared" si="7"/>
        <v>0</v>
      </c>
      <c r="T16" s="29">
        <v>0</v>
      </c>
      <c r="U16" s="17">
        <v>0</v>
      </c>
      <c r="V16" s="21">
        <f t="shared" si="8"/>
        <v>0</v>
      </c>
      <c r="W16" s="29">
        <v>1298.996</v>
      </c>
      <c r="X16" s="17">
        <v>517.108</v>
      </c>
      <c r="Y16" s="21">
        <f t="shared" si="9"/>
        <v>39.80828270448869</v>
      </c>
      <c r="Z16" s="29">
        <v>0</v>
      </c>
      <c r="AA16" s="17">
        <v>0</v>
      </c>
      <c r="AB16" s="21">
        <f t="shared" si="10"/>
        <v>0</v>
      </c>
      <c r="AC16" s="29">
        <v>0</v>
      </c>
      <c r="AD16" s="17">
        <v>0</v>
      </c>
      <c r="AE16" s="21">
        <f t="shared" si="11"/>
        <v>0</v>
      </c>
      <c r="AF16" s="29">
        <v>0</v>
      </c>
      <c r="AG16" s="17">
        <v>0</v>
      </c>
      <c r="AH16" s="21">
        <f t="shared" si="12"/>
        <v>0</v>
      </c>
      <c r="AI16" s="29">
        <v>0</v>
      </c>
      <c r="AJ16" s="17">
        <v>0</v>
      </c>
      <c r="AK16" s="21">
        <f t="shared" si="13"/>
        <v>0</v>
      </c>
      <c r="AL16" s="29">
        <v>0</v>
      </c>
      <c r="AM16" s="17">
        <v>0</v>
      </c>
      <c r="AN16" s="21">
        <f t="shared" si="14"/>
        <v>0</v>
      </c>
    </row>
    <row r="17" spans="1:40" ht="12.75">
      <c r="A17" s="23" t="s">
        <v>32</v>
      </c>
      <c r="B17" s="26">
        <f t="shared" si="0"/>
        <v>2.46</v>
      </c>
      <c r="C17" s="16">
        <f t="shared" si="1"/>
        <v>0</v>
      </c>
      <c r="D17" s="27">
        <f t="shared" si="2"/>
        <v>0</v>
      </c>
      <c r="E17" s="29">
        <v>0</v>
      </c>
      <c r="F17" s="17">
        <v>0</v>
      </c>
      <c r="G17" s="21">
        <f t="shared" si="3"/>
        <v>0</v>
      </c>
      <c r="H17" s="29">
        <v>0</v>
      </c>
      <c r="I17" s="17">
        <v>0</v>
      </c>
      <c r="J17" s="21">
        <f t="shared" si="4"/>
        <v>0</v>
      </c>
      <c r="K17" s="29">
        <v>0</v>
      </c>
      <c r="L17" s="17">
        <v>0</v>
      </c>
      <c r="M17" s="21">
        <f t="shared" si="5"/>
        <v>0</v>
      </c>
      <c r="N17" s="29">
        <v>0</v>
      </c>
      <c r="O17" s="17">
        <v>0</v>
      </c>
      <c r="P17" s="21">
        <f t="shared" si="6"/>
        <v>0</v>
      </c>
      <c r="Q17" s="29">
        <v>0</v>
      </c>
      <c r="R17" s="17">
        <v>0</v>
      </c>
      <c r="S17" s="21">
        <f t="shared" si="7"/>
        <v>0</v>
      </c>
      <c r="T17" s="29">
        <v>0</v>
      </c>
      <c r="U17" s="17">
        <v>0</v>
      </c>
      <c r="V17" s="21">
        <f t="shared" si="8"/>
        <v>0</v>
      </c>
      <c r="W17" s="29">
        <v>0</v>
      </c>
      <c r="X17" s="17">
        <v>0</v>
      </c>
      <c r="Y17" s="21">
        <f t="shared" si="9"/>
        <v>0</v>
      </c>
      <c r="Z17" s="29">
        <v>0</v>
      </c>
      <c r="AA17" s="17">
        <v>0</v>
      </c>
      <c r="AB17" s="21">
        <f t="shared" si="10"/>
        <v>0</v>
      </c>
      <c r="AC17" s="29">
        <v>0</v>
      </c>
      <c r="AD17" s="17">
        <v>0</v>
      </c>
      <c r="AE17" s="21">
        <f t="shared" si="11"/>
        <v>0</v>
      </c>
      <c r="AF17" s="29">
        <v>0</v>
      </c>
      <c r="AG17" s="17">
        <v>0</v>
      </c>
      <c r="AH17" s="21">
        <f t="shared" si="12"/>
        <v>0</v>
      </c>
      <c r="AI17" s="29">
        <v>0</v>
      </c>
      <c r="AJ17" s="17">
        <v>0</v>
      </c>
      <c r="AK17" s="21">
        <f t="shared" si="13"/>
        <v>0</v>
      </c>
      <c r="AL17" s="29">
        <v>2.46</v>
      </c>
      <c r="AM17" s="17">
        <v>0</v>
      </c>
      <c r="AN17" s="21">
        <f t="shared" si="14"/>
        <v>0</v>
      </c>
    </row>
    <row r="18" spans="1:40" ht="12.75">
      <c r="A18" s="23" t="s">
        <v>33</v>
      </c>
      <c r="B18" s="26">
        <f t="shared" si="0"/>
        <v>1092.304</v>
      </c>
      <c r="C18" s="16">
        <f t="shared" si="1"/>
        <v>734.527</v>
      </c>
      <c r="D18" s="27">
        <f t="shared" si="2"/>
        <v>67.2456568867275</v>
      </c>
      <c r="E18" s="29">
        <v>0</v>
      </c>
      <c r="F18" s="17">
        <v>0</v>
      </c>
      <c r="G18" s="21">
        <f t="shared" si="3"/>
        <v>0</v>
      </c>
      <c r="H18" s="29">
        <v>0</v>
      </c>
      <c r="I18" s="17">
        <v>0</v>
      </c>
      <c r="J18" s="21">
        <f t="shared" si="4"/>
        <v>0</v>
      </c>
      <c r="K18" s="29">
        <v>0</v>
      </c>
      <c r="L18" s="17">
        <v>0</v>
      </c>
      <c r="M18" s="21">
        <f t="shared" si="5"/>
        <v>0</v>
      </c>
      <c r="N18" s="29">
        <v>0</v>
      </c>
      <c r="O18" s="17">
        <v>0</v>
      </c>
      <c r="P18" s="21">
        <f t="shared" si="6"/>
        <v>0</v>
      </c>
      <c r="Q18" s="29">
        <v>0</v>
      </c>
      <c r="R18" s="17">
        <v>0</v>
      </c>
      <c r="S18" s="21">
        <f t="shared" si="7"/>
        <v>0</v>
      </c>
      <c r="T18" s="29">
        <v>0</v>
      </c>
      <c r="U18" s="17">
        <v>0</v>
      </c>
      <c r="V18" s="21">
        <f t="shared" si="8"/>
        <v>0</v>
      </c>
      <c r="W18" s="29">
        <v>547.294</v>
      </c>
      <c r="X18" s="17">
        <v>451.806</v>
      </c>
      <c r="Y18" s="21">
        <f t="shared" si="9"/>
        <v>82.55270476197437</v>
      </c>
      <c r="Z18" s="29">
        <v>0</v>
      </c>
      <c r="AA18" s="17">
        <v>0</v>
      </c>
      <c r="AB18" s="21">
        <f t="shared" si="10"/>
        <v>0</v>
      </c>
      <c r="AC18" s="29">
        <v>469.214</v>
      </c>
      <c r="AD18" s="17">
        <v>241.75099999999998</v>
      </c>
      <c r="AE18" s="21">
        <f t="shared" si="11"/>
        <v>51.52254621558606</v>
      </c>
      <c r="AF18" s="29">
        <v>0</v>
      </c>
      <c r="AG18" s="17">
        <v>0</v>
      </c>
      <c r="AH18" s="21">
        <f t="shared" si="12"/>
        <v>0</v>
      </c>
      <c r="AI18" s="29">
        <v>0</v>
      </c>
      <c r="AJ18" s="17">
        <v>0</v>
      </c>
      <c r="AK18" s="21">
        <f t="shared" si="13"/>
        <v>0</v>
      </c>
      <c r="AL18" s="29">
        <v>75.796</v>
      </c>
      <c r="AM18" s="17">
        <v>40.97</v>
      </c>
      <c r="AN18" s="21">
        <f t="shared" si="14"/>
        <v>54.05298432634967</v>
      </c>
    </row>
    <row r="19" spans="1:40" ht="12.75">
      <c r="A19" s="23" t="s">
        <v>48</v>
      </c>
      <c r="B19" s="26">
        <f t="shared" si="0"/>
        <v>1390</v>
      </c>
      <c r="C19" s="16">
        <f t="shared" si="1"/>
        <v>268.31</v>
      </c>
      <c r="D19" s="27">
        <f t="shared" si="2"/>
        <v>19.302877697841726</v>
      </c>
      <c r="E19" s="29">
        <v>0</v>
      </c>
      <c r="F19" s="17">
        <v>0</v>
      </c>
      <c r="G19" s="21">
        <f t="shared" si="3"/>
        <v>0</v>
      </c>
      <c r="H19" s="29">
        <v>0</v>
      </c>
      <c r="I19" s="17">
        <v>0</v>
      </c>
      <c r="J19" s="21">
        <f t="shared" si="4"/>
        <v>0</v>
      </c>
      <c r="K19" s="29">
        <v>0</v>
      </c>
      <c r="L19" s="17">
        <v>0</v>
      </c>
      <c r="M19" s="21">
        <f t="shared" si="5"/>
        <v>0</v>
      </c>
      <c r="N19" s="29">
        <v>0</v>
      </c>
      <c r="O19" s="17">
        <v>0</v>
      </c>
      <c r="P19" s="21">
        <f t="shared" si="6"/>
        <v>0</v>
      </c>
      <c r="Q19" s="29">
        <v>0</v>
      </c>
      <c r="R19" s="17">
        <v>0</v>
      </c>
      <c r="S19" s="21">
        <f t="shared" si="7"/>
        <v>0</v>
      </c>
      <c r="T19" s="29">
        <v>0</v>
      </c>
      <c r="U19" s="17">
        <v>0</v>
      </c>
      <c r="V19" s="21">
        <f t="shared" si="8"/>
        <v>0</v>
      </c>
      <c r="W19" s="29">
        <v>0</v>
      </c>
      <c r="X19" s="17">
        <v>0</v>
      </c>
      <c r="Y19" s="21">
        <f t="shared" si="9"/>
        <v>0</v>
      </c>
      <c r="Z19" s="29">
        <v>0</v>
      </c>
      <c r="AA19" s="17">
        <v>0</v>
      </c>
      <c r="AB19" s="21">
        <f t="shared" si="10"/>
        <v>0</v>
      </c>
      <c r="AC19" s="29">
        <v>1390</v>
      </c>
      <c r="AD19" s="17">
        <v>268.31</v>
      </c>
      <c r="AE19" s="21">
        <f t="shared" si="11"/>
        <v>19.302877697841726</v>
      </c>
      <c r="AF19" s="29">
        <v>0</v>
      </c>
      <c r="AG19" s="17">
        <v>0</v>
      </c>
      <c r="AH19" s="21">
        <f t="shared" si="12"/>
        <v>0</v>
      </c>
      <c r="AI19" s="29">
        <v>0</v>
      </c>
      <c r="AJ19" s="17">
        <v>0</v>
      </c>
      <c r="AK19" s="21">
        <f t="shared" si="13"/>
        <v>0</v>
      </c>
      <c r="AL19" s="29">
        <v>0</v>
      </c>
      <c r="AM19" s="17">
        <v>0</v>
      </c>
      <c r="AN19" s="21">
        <f t="shared" si="14"/>
        <v>0</v>
      </c>
    </row>
    <row r="20" spans="1:40" ht="12.75">
      <c r="A20" s="23" t="s">
        <v>34</v>
      </c>
      <c r="B20" s="26">
        <f t="shared" si="0"/>
        <v>4807.951999999999</v>
      </c>
      <c r="C20" s="16">
        <f t="shared" si="1"/>
        <v>1807.332</v>
      </c>
      <c r="D20" s="27">
        <f t="shared" si="2"/>
        <v>37.59047511289631</v>
      </c>
      <c r="E20" s="29">
        <v>0</v>
      </c>
      <c r="F20" s="17">
        <v>0</v>
      </c>
      <c r="G20" s="21">
        <f t="shared" si="3"/>
        <v>0</v>
      </c>
      <c r="H20" s="29">
        <v>153.085</v>
      </c>
      <c r="I20" s="17">
        <v>6.953</v>
      </c>
      <c r="J20" s="21">
        <f t="shared" si="4"/>
        <v>4.541921154913937</v>
      </c>
      <c r="K20" s="29">
        <v>377.794</v>
      </c>
      <c r="L20" s="17">
        <v>186.843</v>
      </c>
      <c r="M20" s="21">
        <f t="shared" si="5"/>
        <v>49.45631746401478</v>
      </c>
      <c r="N20" s="29">
        <v>136</v>
      </c>
      <c r="O20" s="17">
        <v>0</v>
      </c>
      <c r="P20" s="21">
        <f t="shared" si="6"/>
        <v>0</v>
      </c>
      <c r="Q20" s="29">
        <v>3569.557</v>
      </c>
      <c r="R20" s="17">
        <v>1506.154</v>
      </c>
      <c r="S20" s="21">
        <f t="shared" si="7"/>
        <v>42.19442356572539</v>
      </c>
      <c r="T20" s="29">
        <v>5.24</v>
      </c>
      <c r="U20" s="17">
        <v>5.24</v>
      </c>
      <c r="V20" s="21">
        <f t="shared" si="8"/>
        <v>100</v>
      </c>
      <c r="W20" s="29">
        <v>0</v>
      </c>
      <c r="X20" s="17">
        <v>0</v>
      </c>
      <c r="Y20" s="21">
        <f t="shared" si="9"/>
        <v>0</v>
      </c>
      <c r="Z20" s="29">
        <v>0</v>
      </c>
      <c r="AA20" s="17">
        <v>0</v>
      </c>
      <c r="AB20" s="21">
        <f t="shared" si="10"/>
        <v>0</v>
      </c>
      <c r="AC20" s="29">
        <v>566.276</v>
      </c>
      <c r="AD20" s="17">
        <v>102.142</v>
      </c>
      <c r="AE20" s="21">
        <f t="shared" si="11"/>
        <v>18.037494084156844</v>
      </c>
      <c r="AF20" s="29">
        <v>0</v>
      </c>
      <c r="AG20" s="17">
        <v>0</v>
      </c>
      <c r="AH20" s="21">
        <f t="shared" si="12"/>
        <v>0</v>
      </c>
      <c r="AI20" s="29">
        <v>0</v>
      </c>
      <c r="AJ20" s="17">
        <v>0</v>
      </c>
      <c r="AK20" s="21">
        <f t="shared" si="13"/>
        <v>0</v>
      </c>
      <c r="AL20" s="29">
        <v>0</v>
      </c>
      <c r="AM20" s="17">
        <v>0</v>
      </c>
      <c r="AN20" s="21">
        <f t="shared" si="14"/>
        <v>0</v>
      </c>
    </row>
    <row r="21" spans="1:40" ht="12.75">
      <c r="A21" s="23" t="s">
        <v>35</v>
      </c>
      <c r="B21" s="26">
        <f t="shared" si="0"/>
        <v>444503.735</v>
      </c>
      <c r="C21" s="16">
        <f t="shared" si="1"/>
        <v>411870.279</v>
      </c>
      <c r="D21" s="27">
        <f t="shared" si="2"/>
        <v>92.65845179006202</v>
      </c>
      <c r="E21" s="29">
        <v>1245.49</v>
      </c>
      <c r="F21" s="17">
        <v>0</v>
      </c>
      <c r="G21" s="21">
        <f t="shared" si="3"/>
        <v>0</v>
      </c>
      <c r="H21" s="29">
        <v>77436.597</v>
      </c>
      <c r="I21" s="17">
        <v>61743.328</v>
      </c>
      <c r="J21" s="21">
        <f t="shared" si="4"/>
        <v>79.73404099872829</v>
      </c>
      <c r="K21" s="29">
        <v>10232.929</v>
      </c>
      <c r="L21" s="17">
        <v>8734.663999999997</v>
      </c>
      <c r="M21" s="21">
        <f t="shared" si="5"/>
        <v>85.35839543106376</v>
      </c>
      <c r="N21" s="29">
        <v>79337.27100000001</v>
      </c>
      <c r="O21" s="17">
        <v>72624.308</v>
      </c>
      <c r="P21" s="21">
        <f t="shared" si="6"/>
        <v>91.53870190468236</v>
      </c>
      <c r="Q21" s="29">
        <v>4197.251</v>
      </c>
      <c r="R21" s="17">
        <v>2970.3999999999996</v>
      </c>
      <c r="S21" s="21">
        <f t="shared" si="7"/>
        <v>70.77013025906717</v>
      </c>
      <c r="T21" s="29">
        <v>0</v>
      </c>
      <c r="U21" s="17">
        <v>0</v>
      </c>
      <c r="V21" s="21">
        <f t="shared" si="8"/>
        <v>0</v>
      </c>
      <c r="W21" s="29">
        <v>74263.64</v>
      </c>
      <c r="X21" s="17">
        <v>73604.506</v>
      </c>
      <c r="Y21" s="21">
        <f t="shared" si="9"/>
        <v>99.11244048904685</v>
      </c>
      <c r="Z21" s="29">
        <v>99698.83799999999</v>
      </c>
      <c r="AA21" s="17">
        <v>116693.66500000002</v>
      </c>
      <c r="AB21" s="21">
        <f t="shared" si="10"/>
        <v>117.04616356712205</v>
      </c>
      <c r="AC21" s="29">
        <v>90732.832</v>
      </c>
      <c r="AD21" s="17">
        <v>70766.70199999999</v>
      </c>
      <c r="AE21" s="21">
        <f t="shared" si="11"/>
        <v>77.99459185843554</v>
      </c>
      <c r="AF21" s="29">
        <v>7358.887</v>
      </c>
      <c r="AG21" s="17">
        <v>4732.706</v>
      </c>
      <c r="AH21" s="21">
        <f t="shared" si="12"/>
        <v>64.3127962149711</v>
      </c>
      <c r="AI21" s="29">
        <v>0</v>
      </c>
      <c r="AJ21" s="17">
        <v>0</v>
      </c>
      <c r="AK21" s="21">
        <f t="shared" si="13"/>
        <v>0</v>
      </c>
      <c r="AL21" s="29">
        <v>0</v>
      </c>
      <c r="AM21" s="17">
        <v>0</v>
      </c>
      <c r="AN21" s="21">
        <f t="shared" si="14"/>
        <v>0</v>
      </c>
    </row>
    <row r="22" spans="1:40" ht="12.75">
      <c r="A22" s="23" t="s">
        <v>36</v>
      </c>
      <c r="B22" s="26">
        <f t="shared" si="0"/>
        <v>24542.516</v>
      </c>
      <c r="C22" s="16">
        <f t="shared" si="1"/>
        <v>16630.966999999986</v>
      </c>
      <c r="D22" s="27">
        <f t="shared" si="2"/>
        <v>67.7639040756864</v>
      </c>
      <c r="E22" s="29">
        <v>0</v>
      </c>
      <c r="F22" s="17">
        <v>0</v>
      </c>
      <c r="G22" s="21">
        <f t="shared" si="3"/>
        <v>0</v>
      </c>
      <c r="H22" s="29">
        <v>0</v>
      </c>
      <c r="I22" s="17">
        <v>0</v>
      </c>
      <c r="J22" s="21">
        <f t="shared" si="4"/>
        <v>0</v>
      </c>
      <c r="K22" s="29">
        <v>12284.366</v>
      </c>
      <c r="L22" s="17">
        <v>5505.997</v>
      </c>
      <c r="M22" s="21">
        <f t="shared" si="5"/>
        <v>44.82117351436778</v>
      </c>
      <c r="N22" s="29">
        <v>0</v>
      </c>
      <c r="O22" s="17">
        <v>0</v>
      </c>
      <c r="P22" s="21">
        <f t="shared" si="6"/>
        <v>0</v>
      </c>
      <c r="Q22" s="29">
        <v>0</v>
      </c>
      <c r="R22" s="17">
        <v>0</v>
      </c>
      <c r="S22" s="21">
        <f t="shared" si="7"/>
        <v>0</v>
      </c>
      <c r="T22" s="29">
        <v>0</v>
      </c>
      <c r="U22" s="17">
        <v>0</v>
      </c>
      <c r="V22" s="21">
        <f t="shared" si="8"/>
        <v>0</v>
      </c>
      <c r="W22" s="29">
        <v>0</v>
      </c>
      <c r="X22" s="17">
        <v>0</v>
      </c>
      <c r="Y22" s="21">
        <f t="shared" si="9"/>
        <v>0</v>
      </c>
      <c r="Z22" s="29">
        <v>6672.77</v>
      </c>
      <c r="AA22" s="17">
        <v>5602.13699999999</v>
      </c>
      <c r="AB22" s="21">
        <f t="shared" si="10"/>
        <v>83.95519401987464</v>
      </c>
      <c r="AC22" s="29">
        <v>5585.38</v>
      </c>
      <c r="AD22" s="17">
        <v>5522.832999999996</v>
      </c>
      <c r="AE22" s="21">
        <f t="shared" si="11"/>
        <v>98.88016571835749</v>
      </c>
      <c r="AF22" s="29">
        <v>0</v>
      </c>
      <c r="AG22" s="17">
        <v>0</v>
      </c>
      <c r="AH22" s="21">
        <f t="shared" si="12"/>
        <v>0</v>
      </c>
      <c r="AI22" s="29">
        <v>0</v>
      </c>
      <c r="AJ22" s="17">
        <v>0</v>
      </c>
      <c r="AK22" s="21">
        <f t="shared" si="13"/>
        <v>0</v>
      </c>
      <c r="AL22" s="29">
        <v>0</v>
      </c>
      <c r="AM22" s="17">
        <v>0</v>
      </c>
      <c r="AN22" s="21">
        <f t="shared" si="14"/>
        <v>0</v>
      </c>
    </row>
    <row r="23" spans="1:40" ht="12.75">
      <c r="A23" s="23" t="s">
        <v>37</v>
      </c>
      <c r="B23" s="26">
        <f t="shared" si="0"/>
        <v>2414.7349999999997</v>
      </c>
      <c r="C23" s="16">
        <f t="shared" si="1"/>
        <v>1033.2359999999999</v>
      </c>
      <c r="D23" s="27">
        <f t="shared" si="2"/>
        <v>42.788794629638446</v>
      </c>
      <c r="E23" s="29">
        <v>0</v>
      </c>
      <c r="F23" s="17">
        <v>0</v>
      </c>
      <c r="G23" s="21">
        <f t="shared" si="3"/>
        <v>0</v>
      </c>
      <c r="H23" s="29">
        <v>213.467</v>
      </c>
      <c r="I23" s="17">
        <v>33.324</v>
      </c>
      <c r="J23" s="21">
        <f t="shared" si="4"/>
        <v>15.610843830662349</v>
      </c>
      <c r="K23" s="29">
        <v>54.925</v>
      </c>
      <c r="L23" s="17">
        <v>54.361</v>
      </c>
      <c r="M23" s="21">
        <f t="shared" si="5"/>
        <v>98.97314519799727</v>
      </c>
      <c r="N23" s="29">
        <v>438.994</v>
      </c>
      <c r="O23" s="17">
        <v>121.258</v>
      </c>
      <c r="P23" s="21">
        <f t="shared" si="6"/>
        <v>27.621789819450832</v>
      </c>
      <c r="Q23" s="29">
        <v>1657.849</v>
      </c>
      <c r="R23" s="17">
        <v>808.765</v>
      </c>
      <c r="S23" s="21">
        <f t="shared" si="7"/>
        <v>48.78399661247798</v>
      </c>
      <c r="T23" s="29">
        <v>49.5</v>
      </c>
      <c r="U23" s="17">
        <v>15.528</v>
      </c>
      <c r="V23" s="21">
        <f t="shared" si="8"/>
        <v>31.36969696969697</v>
      </c>
      <c r="W23" s="29">
        <v>0</v>
      </c>
      <c r="X23" s="17">
        <v>0</v>
      </c>
      <c r="Y23" s="21">
        <f t="shared" si="9"/>
        <v>0</v>
      </c>
      <c r="Z23" s="29">
        <v>0</v>
      </c>
      <c r="AA23" s="17">
        <v>0</v>
      </c>
      <c r="AB23" s="21">
        <f t="shared" si="10"/>
        <v>0</v>
      </c>
      <c r="AC23" s="29">
        <v>0</v>
      </c>
      <c r="AD23" s="17">
        <v>0</v>
      </c>
      <c r="AE23" s="21">
        <f t="shared" si="11"/>
        <v>0</v>
      </c>
      <c r="AF23" s="29">
        <v>0</v>
      </c>
      <c r="AG23" s="17">
        <v>0</v>
      </c>
      <c r="AH23" s="21">
        <f t="shared" si="12"/>
        <v>0</v>
      </c>
      <c r="AI23" s="29">
        <v>0</v>
      </c>
      <c r="AJ23" s="17">
        <v>0</v>
      </c>
      <c r="AK23" s="21">
        <f t="shared" si="13"/>
        <v>0</v>
      </c>
      <c r="AL23" s="29">
        <v>0</v>
      </c>
      <c r="AM23" s="17">
        <v>0</v>
      </c>
      <c r="AN23" s="21">
        <f t="shared" si="14"/>
        <v>0</v>
      </c>
    </row>
    <row r="24" spans="1:40" ht="12.75">
      <c r="A24" s="23" t="s">
        <v>38</v>
      </c>
      <c r="B24" s="26">
        <f t="shared" si="0"/>
        <v>2624.553</v>
      </c>
      <c r="C24" s="16">
        <f t="shared" si="1"/>
        <v>2355.384</v>
      </c>
      <c r="D24" s="27">
        <f t="shared" si="2"/>
        <v>89.74419644030812</v>
      </c>
      <c r="E24" s="29">
        <v>0</v>
      </c>
      <c r="F24" s="17">
        <v>0</v>
      </c>
      <c r="G24" s="21">
        <f t="shared" si="3"/>
        <v>0</v>
      </c>
      <c r="H24" s="29">
        <v>1127.437</v>
      </c>
      <c r="I24" s="17">
        <v>1113.8709999999999</v>
      </c>
      <c r="J24" s="21">
        <f t="shared" si="4"/>
        <v>98.79673986218297</v>
      </c>
      <c r="K24" s="29">
        <v>1220.9879999999998</v>
      </c>
      <c r="L24" s="17">
        <v>1068.339</v>
      </c>
      <c r="M24" s="21">
        <f t="shared" si="5"/>
        <v>87.49791152738602</v>
      </c>
      <c r="N24" s="29">
        <v>103.512</v>
      </c>
      <c r="O24" s="17">
        <v>45.21</v>
      </c>
      <c r="P24" s="21">
        <f t="shared" si="6"/>
        <v>43.676095525156505</v>
      </c>
      <c r="Q24" s="29">
        <v>9.273</v>
      </c>
      <c r="R24" s="17">
        <v>4.743</v>
      </c>
      <c r="S24" s="21">
        <f t="shared" si="7"/>
        <v>51.148495632481406</v>
      </c>
      <c r="T24" s="29">
        <v>0</v>
      </c>
      <c r="U24" s="17">
        <v>0</v>
      </c>
      <c r="V24" s="21">
        <f t="shared" si="8"/>
        <v>0</v>
      </c>
      <c r="W24" s="29">
        <v>0</v>
      </c>
      <c r="X24" s="17">
        <v>0</v>
      </c>
      <c r="Y24" s="21">
        <f t="shared" si="9"/>
        <v>0</v>
      </c>
      <c r="Z24" s="29">
        <v>66.79</v>
      </c>
      <c r="AA24" s="17">
        <v>47.93300000000001</v>
      </c>
      <c r="AB24" s="21">
        <f t="shared" si="10"/>
        <v>71.76673154663872</v>
      </c>
      <c r="AC24" s="29">
        <v>96.55300000000001</v>
      </c>
      <c r="AD24" s="17">
        <v>75.28800000000001</v>
      </c>
      <c r="AE24" s="21">
        <f t="shared" si="11"/>
        <v>77.97582674800368</v>
      </c>
      <c r="AF24" s="29">
        <v>0</v>
      </c>
      <c r="AG24" s="17">
        <v>0</v>
      </c>
      <c r="AH24" s="21">
        <f t="shared" si="12"/>
        <v>0</v>
      </c>
      <c r="AI24" s="29">
        <v>0</v>
      </c>
      <c r="AJ24" s="17">
        <v>0</v>
      </c>
      <c r="AK24" s="21">
        <f t="shared" si="13"/>
        <v>0</v>
      </c>
      <c r="AL24" s="29">
        <v>0</v>
      </c>
      <c r="AM24" s="17">
        <v>0</v>
      </c>
      <c r="AN24" s="21">
        <f t="shared" si="14"/>
        <v>0</v>
      </c>
    </row>
    <row r="25" spans="1:40" ht="12.75">
      <c r="A25" s="23" t="s">
        <v>39</v>
      </c>
      <c r="B25" s="26">
        <f t="shared" si="0"/>
        <v>214.303</v>
      </c>
      <c r="C25" s="16">
        <f t="shared" si="1"/>
        <v>78.564</v>
      </c>
      <c r="D25" s="27">
        <f t="shared" si="2"/>
        <v>36.66024274041894</v>
      </c>
      <c r="E25" s="29">
        <v>0</v>
      </c>
      <c r="F25" s="17">
        <v>0</v>
      </c>
      <c r="G25" s="21">
        <f t="shared" si="3"/>
        <v>0</v>
      </c>
      <c r="H25" s="29">
        <v>186.305</v>
      </c>
      <c r="I25" s="17">
        <v>63.20499999999999</v>
      </c>
      <c r="J25" s="21">
        <f t="shared" si="4"/>
        <v>33.925552185931664</v>
      </c>
      <c r="K25" s="29">
        <v>0</v>
      </c>
      <c r="L25" s="17">
        <v>0</v>
      </c>
      <c r="M25" s="21">
        <f t="shared" si="5"/>
        <v>0</v>
      </c>
      <c r="N25" s="29">
        <v>0</v>
      </c>
      <c r="O25" s="17">
        <v>0</v>
      </c>
      <c r="P25" s="21">
        <f t="shared" si="6"/>
        <v>0</v>
      </c>
      <c r="Q25" s="29">
        <v>27.998</v>
      </c>
      <c r="R25" s="17">
        <v>15.359</v>
      </c>
      <c r="S25" s="21">
        <f t="shared" si="7"/>
        <v>54.857489820701474</v>
      </c>
      <c r="T25" s="29">
        <v>0</v>
      </c>
      <c r="U25" s="17">
        <v>0</v>
      </c>
      <c r="V25" s="21">
        <f t="shared" si="8"/>
        <v>0</v>
      </c>
      <c r="W25" s="29">
        <v>0</v>
      </c>
      <c r="X25" s="17">
        <v>0</v>
      </c>
      <c r="Y25" s="21">
        <f t="shared" si="9"/>
        <v>0</v>
      </c>
      <c r="Z25" s="29">
        <v>0</v>
      </c>
      <c r="AA25" s="17">
        <v>0</v>
      </c>
      <c r="AB25" s="21">
        <f t="shared" si="10"/>
        <v>0</v>
      </c>
      <c r="AC25" s="29">
        <v>0</v>
      </c>
      <c r="AD25" s="17">
        <v>0</v>
      </c>
      <c r="AE25" s="21">
        <f t="shared" si="11"/>
        <v>0</v>
      </c>
      <c r="AF25" s="29">
        <v>0</v>
      </c>
      <c r="AG25" s="17">
        <v>0</v>
      </c>
      <c r="AH25" s="21">
        <f t="shared" si="12"/>
        <v>0</v>
      </c>
      <c r="AI25" s="29">
        <v>0</v>
      </c>
      <c r="AJ25" s="17">
        <v>0</v>
      </c>
      <c r="AK25" s="21">
        <f t="shared" si="13"/>
        <v>0</v>
      </c>
      <c r="AL25" s="29">
        <v>0</v>
      </c>
      <c r="AM25" s="17">
        <v>0</v>
      </c>
      <c r="AN25" s="21">
        <f t="shared" si="14"/>
        <v>0</v>
      </c>
    </row>
    <row r="26" spans="1:40" ht="12.75">
      <c r="A26" s="23" t="s">
        <v>40</v>
      </c>
      <c r="B26" s="26">
        <f t="shared" si="0"/>
        <v>4707.439</v>
      </c>
      <c r="C26" s="16">
        <f t="shared" si="1"/>
        <v>3891.89</v>
      </c>
      <c r="D26" s="27">
        <f t="shared" si="2"/>
        <v>82.67531453939179</v>
      </c>
      <c r="E26" s="29">
        <v>0</v>
      </c>
      <c r="F26" s="17">
        <v>0</v>
      </c>
      <c r="G26" s="21">
        <f t="shared" si="3"/>
        <v>0</v>
      </c>
      <c r="H26" s="29">
        <v>628.196</v>
      </c>
      <c r="I26" s="17">
        <v>568.1999999999998</v>
      </c>
      <c r="J26" s="21">
        <f t="shared" si="4"/>
        <v>90.44947755159215</v>
      </c>
      <c r="K26" s="29">
        <v>41.059</v>
      </c>
      <c r="L26" s="17">
        <v>22.105</v>
      </c>
      <c r="M26" s="21">
        <f t="shared" si="5"/>
        <v>53.83716115833314</v>
      </c>
      <c r="N26" s="29">
        <v>29</v>
      </c>
      <c r="O26" s="17">
        <v>1.399</v>
      </c>
      <c r="P26" s="21">
        <f t="shared" si="6"/>
        <v>4.824137931034483</v>
      </c>
      <c r="Q26" s="29">
        <v>0</v>
      </c>
      <c r="R26" s="17">
        <v>0</v>
      </c>
      <c r="S26" s="21">
        <f t="shared" si="7"/>
        <v>0</v>
      </c>
      <c r="T26" s="29">
        <v>0</v>
      </c>
      <c r="U26" s="17">
        <v>0</v>
      </c>
      <c r="V26" s="21">
        <f t="shared" si="8"/>
        <v>0</v>
      </c>
      <c r="W26" s="29">
        <v>1853.993</v>
      </c>
      <c r="X26" s="17">
        <v>1627.758</v>
      </c>
      <c r="Y26" s="21">
        <f t="shared" si="9"/>
        <v>87.79741886835603</v>
      </c>
      <c r="Z26" s="29">
        <v>893.4639999999999</v>
      </c>
      <c r="AA26" s="17">
        <v>672.6839999999999</v>
      </c>
      <c r="AB26" s="21">
        <f t="shared" si="10"/>
        <v>75.28943527663117</v>
      </c>
      <c r="AC26" s="29">
        <v>1261.727</v>
      </c>
      <c r="AD26" s="17">
        <v>999.7440000000001</v>
      </c>
      <c r="AE26" s="21">
        <f t="shared" si="11"/>
        <v>79.23615805954854</v>
      </c>
      <c r="AF26" s="29">
        <v>0</v>
      </c>
      <c r="AG26" s="17">
        <v>0</v>
      </c>
      <c r="AH26" s="21">
        <f t="shared" si="12"/>
        <v>0</v>
      </c>
      <c r="AI26" s="29">
        <v>0</v>
      </c>
      <c r="AJ26" s="17">
        <v>0</v>
      </c>
      <c r="AK26" s="21">
        <f t="shared" si="13"/>
        <v>0</v>
      </c>
      <c r="AL26" s="29">
        <v>0</v>
      </c>
      <c r="AM26" s="17">
        <v>0</v>
      </c>
      <c r="AN26" s="21">
        <f t="shared" si="14"/>
        <v>0</v>
      </c>
    </row>
    <row r="27" spans="1:40" ht="12.75">
      <c r="A27" s="23" t="s">
        <v>41</v>
      </c>
      <c r="B27" s="26">
        <f t="shared" si="0"/>
        <v>63454.948</v>
      </c>
      <c r="C27" s="16">
        <f t="shared" si="1"/>
        <v>34895.121</v>
      </c>
      <c r="D27" s="27">
        <f t="shared" si="2"/>
        <v>54.99196217133454</v>
      </c>
      <c r="E27" s="29">
        <v>0</v>
      </c>
      <c r="F27" s="17">
        <v>0</v>
      </c>
      <c r="G27" s="21">
        <f t="shared" si="3"/>
        <v>0</v>
      </c>
      <c r="H27" s="29">
        <v>3272.973</v>
      </c>
      <c r="I27" s="17">
        <v>2644.4579999999996</v>
      </c>
      <c r="J27" s="21">
        <f t="shared" si="4"/>
        <v>80.79681683900233</v>
      </c>
      <c r="K27" s="29">
        <v>43045.496</v>
      </c>
      <c r="L27" s="17">
        <v>20365.526</v>
      </c>
      <c r="M27" s="21">
        <f t="shared" si="5"/>
        <v>47.3116304665185</v>
      </c>
      <c r="N27" s="29">
        <v>0</v>
      </c>
      <c r="O27" s="17">
        <v>0</v>
      </c>
      <c r="P27" s="21">
        <f t="shared" si="6"/>
        <v>0</v>
      </c>
      <c r="Q27" s="29">
        <v>0</v>
      </c>
      <c r="R27" s="17">
        <v>0</v>
      </c>
      <c r="S27" s="21">
        <f t="shared" si="7"/>
        <v>0</v>
      </c>
      <c r="T27" s="29">
        <v>0</v>
      </c>
      <c r="U27" s="17">
        <v>0</v>
      </c>
      <c r="V27" s="21">
        <f t="shared" si="8"/>
        <v>0</v>
      </c>
      <c r="W27" s="29">
        <v>17136.479</v>
      </c>
      <c r="X27" s="17">
        <v>11885.137</v>
      </c>
      <c r="Y27" s="21">
        <f t="shared" si="9"/>
        <v>69.35577022561053</v>
      </c>
      <c r="Z27" s="29">
        <v>0</v>
      </c>
      <c r="AA27" s="17">
        <v>0</v>
      </c>
      <c r="AB27" s="21">
        <f t="shared" si="10"/>
        <v>0</v>
      </c>
      <c r="AC27" s="29">
        <v>0</v>
      </c>
      <c r="AD27" s="17">
        <v>0</v>
      </c>
      <c r="AE27" s="21">
        <f t="shared" si="11"/>
        <v>0</v>
      </c>
      <c r="AF27" s="29">
        <v>0</v>
      </c>
      <c r="AG27" s="17">
        <v>0</v>
      </c>
      <c r="AH27" s="21">
        <f t="shared" si="12"/>
        <v>0</v>
      </c>
      <c r="AI27" s="29">
        <v>0</v>
      </c>
      <c r="AJ27" s="17">
        <v>0</v>
      </c>
      <c r="AK27" s="21">
        <f t="shared" si="13"/>
        <v>0</v>
      </c>
      <c r="AL27" s="29">
        <v>0</v>
      </c>
      <c r="AM27" s="17">
        <v>0</v>
      </c>
      <c r="AN27" s="21">
        <f t="shared" si="14"/>
        <v>0</v>
      </c>
    </row>
    <row r="28" spans="1:40" ht="12.75">
      <c r="A28" s="23" t="s">
        <v>42</v>
      </c>
      <c r="B28" s="26">
        <f t="shared" si="0"/>
        <v>33009.626</v>
      </c>
      <c r="C28" s="16">
        <f t="shared" si="1"/>
        <v>20867.572000000004</v>
      </c>
      <c r="D28" s="27">
        <f t="shared" si="2"/>
        <v>63.21662656826226</v>
      </c>
      <c r="E28" s="29">
        <v>0</v>
      </c>
      <c r="F28" s="17">
        <v>0</v>
      </c>
      <c r="G28" s="21">
        <f t="shared" si="3"/>
        <v>0</v>
      </c>
      <c r="H28" s="29">
        <v>2697</v>
      </c>
      <c r="I28" s="17">
        <v>1527.9769999999999</v>
      </c>
      <c r="J28" s="21">
        <f t="shared" si="4"/>
        <v>56.65469039673711</v>
      </c>
      <c r="K28" s="29">
        <v>3583.441</v>
      </c>
      <c r="L28" s="17">
        <v>578.262</v>
      </c>
      <c r="M28" s="21">
        <f t="shared" si="5"/>
        <v>16.137059323705902</v>
      </c>
      <c r="N28" s="29">
        <v>18193.8</v>
      </c>
      <c r="O28" s="17">
        <v>13789.177000000001</v>
      </c>
      <c r="P28" s="21">
        <f t="shared" si="6"/>
        <v>75.79052754234961</v>
      </c>
      <c r="Q28" s="29">
        <v>8535.385</v>
      </c>
      <c r="R28" s="17">
        <v>4972.156000000002</v>
      </c>
      <c r="S28" s="21">
        <f t="shared" si="7"/>
        <v>58.25344726687784</v>
      </c>
      <c r="T28" s="29">
        <v>0</v>
      </c>
      <c r="U28" s="17">
        <v>0</v>
      </c>
      <c r="V28" s="21">
        <f t="shared" si="8"/>
        <v>0</v>
      </c>
      <c r="W28" s="29">
        <v>0</v>
      </c>
      <c r="X28" s="17">
        <v>0</v>
      </c>
      <c r="Y28" s="21">
        <f t="shared" si="9"/>
        <v>0</v>
      </c>
      <c r="Z28" s="29">
        <v>0</v>
      </c>
      <c r="AA28" s="17">
        <v>0</v>
      </c>
      <c r="AB28" s="21">
        <f t="shared" si="10"/>
        <v>0</v>
      </c>
      <c r="AC28" s="29">
        <v>0</v>
      </c>
      <c r="AD28" s="17">
        <v>0</v>
      </c>
      <c r="AE28" s="21">
        <f t="shared" si="11"/>
        <v>0</v>
      </c>
      <c r="AF28" s="29">
        <v>0</v>
      </c>
      <c r="AG28" s="17">
        <v>0</v>
      </c>
      <c r="AH28" s="21">
        <f t="shared" si="12"/>
        <v>0</v>
      </c>
      <c r="AI28" s="29">
        <v>0</v>
      </c>
      <c r="AJ28" s="17">
        <v>0</v>
      </c>
      <c r="AK28" s="21">
        <f t="shared" si="13"/>
        <v>0</v>
      </c>
      <c r="AL28" s="29">
        <v>0</v>
      </c>
      <c r="AM28" s="17">
        <v>0</v>
      </c>
      <c r="AN28" s="21">
        <f t="shared" si="14"/>
        <v>0</v>
      </c>
    </row>
    <row r="29" spans="1:40" ht="12.75">
      <c r="A29" s="23" t="s">
        <v>43</v>
      </c>
      <c r="B29" s="26">
        <f t="shared" si="0"/>
        <v>58838.44799999999</v>
      </c>
      <c r="C29" s="16">
        <f t="shared" si="1"/>
        <v>36475.479</v>
      </c>
      <c r="D29" s="27">
        <f t="shared" si="2"/>
        <v>61.99259198679069</v>
      </c>
      <c r="E29" s="29">
        <v>1663.6200000000001</v>
      </c>
      <c r="F29" s="17">
        <v>153.966</v>
      </c>
      <c r="G29" s="21">
        <f t="shared" si="3"/>
        <v>9.254877916831969</v>
      </c>
      <c r="H29" s="29">
        <v>13946.368999999999</v>
      </c>
      <c r="I29" s="17">
        <v>8178.030999999998</v>
      </c>
      <c r="J29" s="21">
        <f t="shared" si="4"/>
        <v>58.63914112698437</v>
      </c>
      <c r="K29" s="29">
        <v>16580.863</v>
      </c>
      <c r="L29" s="17">
        <v>9691.88</v>
      </c>
      <c r="M29" s="21">
        <f t="shared" si="5"/>
        <v>58.452204809846144</v>
      </c>
      <c r="N29" s="29">
        <v>14512.515</v>
      </c>
      <c r="O29" s="17">
        <v>10420.939</v>
      </c>
      <c r="P29" s="21">
        <f t="shared" si="6"/>
        <v>71.806568330851</v>
      </c>
      <c r="Q29" s="29">
        <v>791.518</v>
      </c>
      <c r="R29" s="17">
        <v>490.50600000000003</v>
      </c>
      <c r="S29" s="21">
        <f t="shared" si="7"/>
        <v>61.97028999972205</v>
      </c>
      <c r="T29" s="29">
        <v>5.483</v>
      </c>
      <c r="U29" s="17">
        <v>5.471</v>
      </c>
      <c r="V29" s="21">
        <f t="shared" si="8"/>
        <v>99.7811417107423</v>
      </c>
      <c r="W29" s="29">
        <v>0</v>
      </c>
      <c r="X29" s="17">
        <v>0</v>
      </c>
      <c r="Y29" s="21">
        <f t="shared" si="9"/>
        <v>0</v>
      </c>
      <c r="Z29" s="29">
        <v>4889.68</v>
      </c>
      <c r="AA29" s="17">
        <v>1900.8689999999986</v>
      </c>
      <c r="AB29" s="21">
        <f t="shared" si="10"/>
        <v>38.875120662292794</v>
      </c>
      <c r="AC29" s="29">
        <v>6447.181</v>
      </c>
      <c r="AD29" s="17">
        <v>5633.816999999999</v>
      </c>
      <c r="AE29" s="21">
        <f t="shared" si="11"/>
        <v>87.38419163352168</v>
      </c>
      <c r="AF29" s="29">
        <v>0</v>
      </c>
      <c r="AG29" s="17">
        <v>0</v>
      </c>
      <c r="AH29" s="21">
        <f t="shared" si="12"/>
        <v>0</v>
      </c>
      <c r="AI29" s="29">
        <v>0</v>
      </c>
      <c r="AJ29" s="17">
        <v>0</v>
      </c>
      <c r="AK29" s="21">
        <f t="shared" si="13"/>
        <v>0</v>
      </c>
      <c r="AL29" s="29">
        <v>1.219</v>
      </c>
      <c r="AM29" s="17">
        <v>0</v>
      </c>
      <c r="AN29" s="21">
        <f t="shared" si="14"/>
        <v>0</v>
      </c>
    </row>
    <row r="30" spans="1:40" ht="12.75">
      <c r="A30" s="23" t="s">
        <v>44</v>
      </c>
      <c r="B30" s="26">
        <f t="shared" si="0"/>
        <v>40.948</v>
      </c>
      <c r="C30" s="16">
        <f t="shared" si="1"/>
        <v>40.902</v>
      </c>
      <c r="D30" s="27">
        <f t="shared" si="2"/>
        <v>99.88766240109406</v>
      </c>
      <c r="E30" s="29">
        <v>0</v>
      </c>
      <c r="F30" s="17">
        <v>0</v>
      </c>
      <c r="G30" s="21">
        <f t="shared" si="3"/>
        <v>0</v>
      </c>
      <c r="H30" s="29">
        <v>0</v>
      </c>
      <c r="I30" s="17">
        <v>0</v>
      </c>
      <c r="J30" s="21">
        <f t="shared" si="4"/>
        <v>0</v>
      </c>
      <c r="K30" s="29">
        <v>0</v>
      </c>
      <c r="L30" s="17">
        <v>0</v>
      </c>
      <c r="M30" s="21">
        <f t="shared" si="5"/>
        <v>0</v>
      </c>
      <c r="N30" s="29">
        <v>0</v>
      </c>
      <c r="O30" s="17">
        <v>0</v>
      </c>
      <c r="P30" s="21">
        <f t="shared" si="6"/>
        <v>0</v>
      </c>
      <c r="Q30" s="29">
        <v>0</v>
      </c>
      <c r="R30" s="17">
        <v>0</v>
      </c>
      <c r="S30" s="21">
        <f t="shared" si="7"/>
        <v>0</v>
      </c>
      <c r="T30" s="29">
        <v>0</v>
      </c>
      <c r="U30" s="17">
        <v>0</v>
      </c>
      <c r="V30" s="21">
        <f t="shared" si="8"/>
        <v>0</v>
      </c>
      <c r="W30" s="29">
        <v>0</v>
      </c>
      <c r="X30" s="17">
        <v>0</v>
      </c>
      <c r="Y30" s="21">
        <f t="shared" si="9"/>
        <v>0</v>
      </c>
      <c r="Z30" s="29">
        <v>40.948</v>
      </c>
      <c r="AA30" s="17">
        <v>40.902</v>
      </c>
      <c r="AB30" s="21">
        <f t="shared" si="10"/>
        <v>99.88766240109406</v>
      </c>
      <c r="AC30" s="29">
        <v>0</v>
      </c>
      <c r="AD30" s="17">
        <v>0</v>
      </c>
      <c r="AE30" s="21">
        <f t="shared" si="11"/>
        <v>0</v>
      </c>
      <c r="AF30" s="29">
        <v>0</v>
      </c>
      <c r="AG30" s="17">
        <v>0</v>
      </c>
      <c r="AH30" s="21">
        <f t="shared" si="12"/>
        <v>0</v>
      </c>
      <c r="AI30" s="29">
        <v>0</v>
      </c>
      <c r="AJ30" s="17">
        <v>0</v>
      </c>
      <c r="AK30" s="21">
        <f t="shared" si="13"/>
        <v>0</v>
      </c>
      <c r="AL30" s="29">
        <v>0</v>
      </c>
      <c r="AM30" s="17">
        <v>0</v>
      </c>
      <c r="AN30" s="21">
        <f t="shared" si="14"/>
        <v>0</v>
      </c>
    </row>
    <row r="31" spans="1:40" ht="13.5" thickBot="1">
      <c r="A31" s="23" t="s">
        <v>45</v>
      </c>
      <c r="B31" s="26">
        <f t="shared" si="0"/>
        <v>212.414</v>
      </c>
      <c r="C31" s="16">
        <f t="shared" si="1"/>
        <v>4.148</v>
      </c>
      <c r="D31" s="27">
        <f t="shared" si="2"/>
        <v>1.952790305723728</v>
      </c>
      <c r="E31" s="29">
        <v>0</v>
      </c>
      <c r="F31" s="17">
        <v>0</v>
      </c>
      <c r="G31" s="21">
        <f t="shared" si="3"/>
        <v>0</v>
      </c>
      <c r="H31" s="29">
        <v>0</v>
      </c>
      <c r="I31" s="17">
        <v>0</v>
      </c>
      <c r="J31" s="21">
        <f t="shared" si="4"/>
        <v>0</v>
      </c>
      <c r="K31" s="29">
        <v>0</v>
      </c>
      <c r="L31" s="17">
        <v>0</v>
      </c>
      <c r="M31" s="21">
        <f t="shared" si="5"/>
        <v>0</v>
      </c>
      <c r="N31" s="29">
        <v>43.414</v>
      </c>
      <c r="O31" s="17">
        <v>2.677</v>
      </c>
      <c r="P31" s="21">
        <f t="shared" si="6"/>
        <v>6.166213663795089</v>
      </c>
      <c r="Q31" s="29">
        <v>169</v>
      </c>
      <c r="R31" s="17">
        <v>1.471</v>
      </c>
      <c r="S31" s="21">
        <f t="shared" si="7"/>
        <v>0.8704142011834319</v>
      </c>
      <c r="T31" s="29">
        <v>0</v>
      </c>
      <c r="U31" s="17">
        <v>0</v>
      </c>
      <c r="V31" s="21">
        <f t="shared" si="8"/>
        <v>0</v>
      </c>
      <c r="W31" s="29">
        <v>0</v>
      </c>
      <c r="X31" s="17">
        <v>0</v>
      </c>
      <c r="Y31" s="21">
        <f t="shared" si="9"/>
        <v>0</v>
      </c>
      <c r="Z31" s="29">
        <v>0</v>
      </c>
      <c r="AA31" s="17">
        <v>0</v>
      </c>
      <c r="AB31" s="21">
        <f t="shared" si="10"/>
        <v>0</v>
      </c>
      <c r="AC31" s="29">
        <v>0</v>
      </c>
      <c r="AD31" s="17">
        <v>0</v>
      </c>
      <c r="AE31" s="21">
        <f t="shared" si="11"/>
        <v>0</v>
      </c>
      <c r="AF31" s="29">
        <v>0</v>
      </c>
      <c r="AG31" s="17">
        <v>0</v>
      </c>
      <c r="AH31" s="21">
        <f t="shared" si="12"/>
        <v>0</v>
      </c>
      <c r="AI31" s="29">
        <v>0</v>
      </c>
      <c r="AJ31" s="17">
        <v>0</v>
      </c>
      <c r="AK31" s="21">
        <f t="shared" si="13"/>
        <v>0</v>
      </c>
      <c r="AL31" s="29">
        <v>0</v>
      </c>
      <c r="AM31" s="17">
        <v>0</v>
      </c>
      <c r="AN31" s="21">
        <f t="shared" si="14"/>
        <v>0</v>
      </c>
    </row>
    <row r="32" spans="1:40" ht="13.5" thickBot="1">
      <c r="A32" s="33" t="s">
        <v>46</v>
      </c>
      <c r="B32" s="30">
        <f>B9+B10+B11+B12+B13+B14+B15+B16+B17+B18+B19+B20+B21+B22+B23+B24+B25+B26+B27+B28+B29+B30+B31</f>
        <v>738609.4149999998</v>
      </c>
      <c r="C32" s="31">
        <f>C9+C10+C11+C12+C13+C14+C15+C16+C17+C18+C19+C20+C21+C22+C23+C24+C25+C26+C27+C28+C29+C30+C31</f>
        <v>613858.0280000002</v>
      </c>
      <c r="D32" s="32">
        <f t="shared" si="2"/>
        <v>83.1099652310823</v>
      </c>
      <c r="E32" s="30">
        <f>E9+E10+E11+E12+E13+E14+E15+E16+E17+E18+E19+E20+E21+E22+E23+E24+E25+E26+E27+E28+E29+E30+E31</f>
        <v>2909.11</v>
      </c>
      <c r="F32" s="31">
        <f>F9+F10+F11+F12+F13+F14+F15+F16+F17+F18+F19+F20+F21+F22+F23+F24+F25+F26+F27+F28+F29+F30+F31</f>
        <v>153.966</v>
      </c>
      <c r="G32" s="32">
        <f t="shared" si="3"/>
        <v>5.292546517663478</v>
      </c>
      <c r="H32" s="30">
        <f>H9+H10+H11+H12+H13+H14+H15+H16+H17+H18+H19+H20+H21+H22+H23+H24+H25+H26+H27+H28+H29+H30+H31</f>
        <v>100843.117</v>
      </c>
      <c r="I32" s="31">
        <f>I9+I10+I11+I12+I13+I14+I15+I16+I17+I18+I19+I20+I21+I22+I23+I24+I25+I26+I27+I28+I29+I30+I31</f>
        <v>76977.104</v>
      </c>
      <c r="J32" s="32">
        <f t="shared" si="4"/>
        <v>76.33352309012821</v>
      </c>
      <c r="K32" s="30">
        <f>K9+K10+K11+K12+K13+K14+K15+K16+K17+K18+K19+K20+K21+K22+K23+K24+K25+K26+K27+K28+K29+K30+K31</f>
        <v>94184.426</v>
      </c>
      <c r="L32" s="31">
        <f>L9+L10+L11+L12+L13+L14+L15+L16+L17+L18+L19+L20+L21+L22+L23+L24+L25+L26+L27+L28+L29+L30+L31</f>
        <v>50828.03</v>
      </c>
      <c r="M32" s="32">
        <f t="shared" si="5"/>
        <v>53.96649123284989</v>
      </c>
      <c r="N32" s="30">
        <f>N9+N10+N11+N12+N13+N14+N15+N16+N17+N18+N19+N20+N21+N22+N23+N24+N25+N26+N27+N28+N29+N30+N31</f>
        <v>130335.70000000003</v>
      </c>
      <c r="O32" s="31">
        <f>O9+O10+O11+O12+O13+O14+O15+O16+O17+O18+O19+O20+O21+O22+O23+O24+O25+O26+O27+O28+O29+O30+O31</f>
        <v>112865.704</v>
      </c>
      <c r="P32" s="32">
        <f t="shared" si="6"/>
        <v>86.59615439208135</v>
      </c>
      <c r="Q32" s="30">
        <f>Q9+Q10+Q11+Q12+Q13+Q14+Q15+Q16+Q17+Q18+Q19+Q20+Q21+Q22+Q23+Q24+Q25+Q26+Q27+Q28+Q29+Q30+Q31</f>
        <v>37824.186</v>
      </c>
      <c r="R32" s="31">
        <f>R9+R10+R11+R12+R13+R14+R15+R16+R17+R18+R19+R20+R21+R22+R23+R24+R25+R26+R27+R28+R29+R30+R31</f>
        <v>29631.791</v>
      </c>
      <c r="S32" s="32">
        <f t="shared" si="7"/>
        <v>78.3408557688459</v>
      </c>
      <c r="T32" s="30">
        <f>T9+T10+T11+T12+T13+T14+T15+T16+T17+T18+T19+T20+T21+T22+T23+T24+T25+T26+T27+T28+T29+T30+T31</f>
        <v>278.11100000000005</v>
      </c>
      <c r="U32" s="31">
        <f>U9+U10+U11+U12+U13+U14+U15+U16+U17+U18+U19+U20+U21+U22+U23+U24+U25+U26+U27+U28+U29+U30+U31</f>
        <v>26.239</v>
      </c>
      <c r="V32" s="32">
        <f t="shared" si="8"/>
        <v>9.43472210736001</v>
      </c>
      <c r="W32" s="30">
        <f>W9+W10+W11+W12+W13+W14+W15+W16+W17+W18+W19+W20+W21+W22+W23+W24+W25+W26+W27+W28+W29+W30+W31</f>
        <v>95714.315</v>
      </c>
      <c r="X32" s="31">
        <f>X9+X10+X11+X12+X13+X14+X15+X16+X17+X18+X19+X20+X21+X22+X23+X24+X25+X26+X27+X28+X29+X30+X31</f>
        <v>88700.212</v>
      </c>
      <c r="Y32" s="32">
        <f t="shared" si="9"/>
        <v>92.67183492876693</v>
      </c>
      <c r="Z32" s="30">
        <f>Z9+Z10+Z11+Z12+Z13+Z14+Z15+Z16+Z17+Z18+Z19+Z20+Z21+Z22+Z23+Z24+Z25+Z26+Z27+Z28+Z29+Z30+Z31</f>
        <v>136626.071</v>
      </c>
      <c r="AA32" s="31">
        <f>AA9+AA10+AA11+AA12+AA13+AA14+AA15+AA16+AA17+AA18+AA19+AA20+AA21+AA22+AA23+AA24+AA25+AA26+AA27+AA28+AA29+AA30+AA31</f>
        <v>142646.33200000002</v>
      </c>
      <c r="AB32" s="32">
        <f t="shared" si="10"/>
        <v>104.40637790133043</v>
      </c>
      <c r="AC32" s="30">
        <f>AC9+AC10+AC11+AC12+AC13+AC14+AC15+AC16+AC17+AC18+AC19+AC20+AC21+AC22+AC23+AC24+AC25+AC26+AC27+AC28+AC29+AC30+AC31</f>
        <v>132456.01700000002</v>
      </c>
      <c r="AD32" s="31">
        <f>AD9+AD10+AD11+AD12+AD13+AD14+AD15+AD16+AD17+AD18+AD19+AD20+AD21+AD22+AD23+AD24+AD25+AD26+AD27+AD28+AD29+AD30+AD31</f>
        <v>107254.97400000002</v>
      </c>
      <c r="AE32" s="32">
        <f t="shared" si="11"/>
        <v>80.97402928852979</v>
      </c>
      <c r="AF32" s="30">
        <f>AF9+AF10+AF11+AF12+AF13+AF14+AF15+AF16+AF17+AF18+AF19+AF20+AF21+AF22+AF23+AF24+AF25+AF26+AF27+AF28+AF29+AF30+AF31</f>
        <v>7358.887</v>
      </c>
      <c r="AG32" s="31">
        <f>AG9+AG10+AG11+AG12+AG13+AG14+AG15+AG16+AG17+AG18+AG19+AG20+AG21+AG22+AG23+AG24+AG25+AG26+AG27+AG28+AG29+AG30+AG31</f>
        <v>4732.706</v>
      </c>
      <c r="AH32" s="32">
        <f t="shared" si="12"/>
        <v>64.3127962149711</v>
      </c>
      <c r="AI32" s="30">
        <f>AI9+AI10+AI11+AI12+AI13+AI14+AI15+AI16+AI17+AI18+AI19+AI20+AI21+AI22+AI23+AI24+AI25+AI26+AI27+AI28+AI29+AI30+AI31</f>
        <v>0</v>
      </c>
      <c r="AJ32" s="31">
        <f>AJ9+AJ10+AJ11+AJ12+AJ13+AJ14+AJ15+AJ16+AJ17+AJ18+AJ19+AJ20+AJ21+AJ22+AJ23+AJ24+AJ25+AJ26+AJ27+AJ28+AJ29+AJ30+AJ31</f>
        <v>0</v>
      </c>
      <c r="AK32" s="32">
        <f t="shared" si="13"/>
        <v>0</v>
      </c>
      <c r="AL32" s="30">
        <f>AL9+AL10+AL11+AL12+AL13+AL14+AL15+AL16+AL17+AL18+AL19+AL20+AL21+AL22+AL23+AL24+AL25+AL26+AL27+AL28+AL29+AL30+AL31</f>
        <v>79.475</v>
      </c>
      <c r="AM32" s="31">
        <f>AM9+AM10+AM11+AM12+AM13+AM14+AM15+AM16+AM17+AM18+AM19+AM20+AM21+AM22+AM23+AM24+AM25+AM26+AM27+AM28+AM29+AM30+AM31</f>
        <v>40.97</v>
      </c>
      <c r="AN32" s="32">
        <f t="shared" si="14"/>
        <v>51.55080213903743</v>
      </c>
    </row>
    <row r="36" spans="1:40" ht="19.5" thickBot="1">
      <c r="A36" s="3" t="s">
        <v>23</v>
      </c>
      <c r="B36" s="2"/>
      <c r="C36" s="2"/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7.25" customHeight="1" thickBot="1">
      <c r="A37" s="47" t="s">
        <v>0</v>
      </c>
      <c r="B37" s="41" t="s">
        <v>1</v>
      </c>
      <c r="C37" s="42"/>
      <c r="D37" s="43"/>
      <c r="E37" s="50" t="s">
        <v>19</v>
      </c>
      <c r="F37" s="51"/>
      <c r="G37" s="52"/>
      <c r="H37" s="50" t="s">
        <v>9</v>
      </c>
      <c r="I37" s="51"/>
      <c r="J37" s="52"/>
      <c r="K37" s="37" t="s">
        <v>18</v>
      </c>
      <c r="L37" s="38"/>
      <c r="M37" s="38"/>
      <c r="N37" s="38"/>
      <c r="O37" s="38"/>
      <c r="P37" s="39"/>
      <c r="Q37" s="50" t="s">
        <v>13</v>
      </c>
      <c r="R37" s="51"/>
      <c r="S37" s="52"/>
      <c r="T37" s="50" t="s">
        <v>14</v>
      </c>
      <c r="U37" s="51"/>
      <c r="V37" s="52"/>
      <c r="W37" s="37" t="s">
        <v>10</v>
      </c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9"/>
      <c r="AI37" s="37" t="s">
        <v>15</v>
      </c>
      <c r="AJ37" s="38"/>
      <c r="AK37" s="38"/>
      <c r="AL37" s="38"/>
      <c r="AM37" s="38"/>
      <c r="AN37" s="39"/>
    </row>
    <row r="38" spans="1:40" ht="27.75" customHeight="1">
      <c r="A38" s="48"/>
      <c r="B38" s="44"/>
      <c r="C38" s="45"/>
      <c r="D38" s="46"/>
      <c r="E38" s="53"/>
      <c r="F38" s="54"/>
      <c r="G38" s="55"/>
      <c r="H38" s="53"/>
      <c r="I38" s="54"/>
      <c r="J38" s="55"/>
      <c r="K38" s="34" t="s">
        <v>2</v>
      </c>
      <c r="L38" s="35"/>
      <c r="M38" s="36"/>
      <c r="N38" s="34" t="s">
        <v>8</v>
      </c>
      <c r="O38" s="35"/>
      <c r="P38" s="36"/>
      <c r="Q38" s="53"/>
      <c r="R38" s="54"/>
      <c r="S38" s="55"/>
      <c r="T38" s="53"/>
      <c r="U38" s="54"/>
      <c r="V38" s="55"/>
      <c r="W38" s="34" t="s">
        <v>11</v>
      </c>
      <c r="X38" s="35"/>
      <c r="Y38" s="36"/>
      <c r="Z38" s="34" t="s">
        <v>6</v>
      </c>
      <c r="AA38" s="35"/>
      <c r="AB38" s="36"/>
      <c r="AC38" s="34" t="s">
        <v>7</v>
      </c>
      <c r="AD38" s="35"/>
      <c r="AE38" s="36"/>
      <c r="AF38" s="34" t="s">
        <v>12</v>
      </c>
      <c r="AG38" s="35"/>
      <c r="AH38" s="36"/>
      <c r="AI38" s="34" t="s">
        <v>16</v>
      </c>
      <c r="AJ38" s="35"/>
      <c r="AK38" s="36"/>
      <c r="AL38" s="34" t="s">
        <v>17</v>
      </c>
      <c r="AM38" s="35"/>
      <c r="AN38" s="36"/>
    </row>
    <row r="39" spans="1:40" ht="13.5" thickBot="1">
      <c r="A39" s="49"/>
      <c r="B39" s="9" t="s">
        <v>3</v>
      </c>
      <c r="C39" s="10" t="s">
        <v>4</v>
      </c>
      <c r="D39" s="11" t="s">
        <v>5</v>
      </c>
      <c r="E39" s="5" t="s">
        <v>3</v>
      </c>
      <c r="F39" s="6" t="s">
        <v>4</v>
      </c>
      <c r="G39" s="8" t="s">
        <v>5</v>
      </c>
      <c r="H39" s="5" t="s">
        <v>3</v>
      </c>
      <c r="I39" s="6" t="s">
        <v>4</v>
      </c>
      <c r="J39" s="8" t="s">
        <v>5</v>
      </c>
      <c r="K39" s="5" t="s">
        <v>3</v>
      </c>
      <c r="L39" s="6" t="s">
        <v>4</v>
      </c>
      <c r="M39" s="8" t="s">
        <v>5</v>
      </c>
      <c r="N39" s="5" t="s">
        <v>3</v>
      </c>
      <c r="O39" s="6" t="s">
        <v>4</v>
      </c>
      <c r="P39" s="8" t="s">
        <v>5</v>
      </c>
      <c r="Q39" s="5" t="s">
        <v>3</v>
      </c>
      <c r="R39" s="6" t="s">
        <v>4</v>
      </c>
      <c r="S39" s="8" t="s">
        <v>5</v>
      </c>
      <c r="T39" s="5" t="s">
        <v>3</v>
      </c>
      <c r="U39" s="6" t="s">
        <v>4</v>
      </c>
      <c r="V39" s="8" t="s">
        <v>5</v>
      </c>
      <c r="W39" s="5" t="s">
        <v>3</v>
      </c>
      <c r="X39" s="6" t="s">
        <v>4</v>
      </c>
      <c r="Y39" s="8" t="s">
        <v>5</v>
      </c>
      <c r="Z39" s="5" t="s">
        <v>3</v>
      </c>
      <c r="AA39" s="6" t="s">
        <v>4</v>
      </c>
      <c r="AB39" s="8" t="s">
        <v>5</v>
      </c>
      <c r="AC39" s="5" t="s">
        <v>3</v>
      </c>
      <c r="AD39" s="6" t="s">
        <v>4</v>
      </c>
      <c r="AE39" s="8" t="s">
        <v>5</v>
      </c>
      <c r="AF39" s="5" t="s">
        <v>3</v>
      </c>
      <c r="AG39" s="6" t="s">
        <v>4</v>
      </c>
      <c r="AH39" s="8" t="s">
        <v>5</v>
      </c>
      <c r="AI39" s="5" t="s">
        <v>3</v>
      </c>
      <c r="AJ39" s="6" t="s">
        <v>4</v>
      </c>
      <c r="AK39" s="8" t="s">
        <v>5</v>
      </c>
      <c r="AL39" s="5" t="s">
        <v>3</v>
      </c>
      <c r="AM39" s="6" t="s">
        <v>4</v>
      </c>
      <c r="AN39" s="8" t="s">
        <v>5</v>
      </c>
    </row>
    <row r="40" spans="1:40" ht="12.75">
      <c r="A40" s="22" t="s">
        <v>24</v>
      </c>
      <c r="B40" s="24">
        <f aca="true" t="shared" si="15" ref="B40:C61">E40+H40+K40+N40+Q40+T40+W40+Z40+AC40+AF40+AI40+AL40</f>
        <v>30028.529</v>
      </c>
      <c r="C40" s="18">
        <f t="shared" si="15"/>
        <v>29205.686999999998</v>
      </c>
      <c r="D40" s="25">
        <f aca="true" t="shared" si="16" ref="D40:D62">IF(B40=0,0,C40/B40*100)</f>
        <v>97.2597991729798</v>
      </c>
      <c r="E40" s="28">
        <v>0</v>
      </c>
      <c r="F40" s="19">
        <v>0</v>
      </c>
      <c r="G40" s="20">
        <f aca="true" t="shared" si="17" ref="G40:G62">IF(E40=0,0,F40/E40*100)</f>
        <v>0</v>
      </c>
      <c r="H40" s="28">
        <v>0</v>
      </c>
      <c r="I40" s="19">
        <v>0</v>
      </c>
      <c r="J40" s="20">
        <f aca="true" t="shared" si="18" ref="J40:J62">IF(H40=0,0,I40/H40*100)</f>
        <v>0</v>
      </c>
      <c r="K40" s="28">
        <v>0</v>
      </c>
      <c r="L40" s="19">
        <v>0</v>
      </c>
      <c r="M40" s="20">
        <f aca="true" t="shared" si="19" ref="M40:M62">IF(K40=0,0,L40/K40*100)</f>
        <v>0</v>
      </c>
      <c r="N40" s="28">
        <v>10944.286</v>
      </c>
      <c r="O40" s="19">
        <v>10343.449999999999</v>
      </c>
      <c r="P40" s="20">
        <f aca="true" t="shared" si="20" ref="P40:P62">IF(N40=0,0,O40/N40*100)</f>
        <v>94.51004843988909</v>
      </c>
      <c r="Q40" s="28">
        <v>18866.355</v>
      </c>
      <c r="R40" s="19">
        <v>18862.236999999997</v>
      </c>
      <c r="S40" s="20">
        <f aca="true" t="shared" si="21" ref="S40:S62">IF(Q40=0,0,R40/Q40*100)</f>
        <v>99.97817278430306</v>
      </c>
      <c r="T40" s="28">
        <v>217.888</v>
      </c>
      <c r="U40" s="19">
        <v>0</v>
      </c>
      <c r="V40" s="20">
        <f aca="true" t="shared" si="22" ref="V40:V62">IF(T40=0,0,U40/T40*100)</f>
        <v>0</v>
      </c>
      <c r="W40" s="28">
        <v>0</v>
      </c>
      <c r="X40" s="19">
        <v>0</v>
      </c>
      <c r="Y40" s="20">
        <f aca="true" t="shared" si="23" ref="Y40:Y62">IF(W40=0,0,X40/W40*100)</f>
        <v>0</v>
      </c>
      <c r="Z40" s="28">
        <v>0</v>
      </c>
      <c r="AA40" s="19">
        <v>0</v>
      </c>
      <c r="AB40" s="20">
        <f aca="true" t="shared" si="24" ref="AB40:AB62">IF(Z40=0,0,AA40/Z40*100)</f>
        <v>0</v>
      </c>
      <c r="AC40" s="28">
        <v>0</v>
      </c>
      <c r="AD40" s="19">
        <v>0</v>
      </c>
      <c r="AE40" s="20">
        <f aca="true" t="shared" si="25" ref="AE40:AE62">IF(AC40=0,0,AD40/AC40*100)</f>
        <v>0</v>
      </c>
      <c r="AF40" s="28">
        <v>0</v>
      </c>
      <c r="AG40" s="19">
        <v>0</v>
      </c>
      <c r="AH40" s="20">
        <f aca="true" t="shared" si="26" ref="AH40:AH62">IF(AF40=0,0,AG40/AF40*100)</f>
        <v>0</v>
      </c>
      <c r="AI40" s="28">
        <v>0</v>
      </c>
      <c r="AJ40" s="19">
        <v>0</v>
      </c>
      <c r="AK40" s="20">
        <f aca="true" t="shared" si="27" ref="AK40:AK62">IF(AI40=0,0,AJ40/AI40*100)</f>
        <v>0</v>
      </c>
      <c r="AL40" s="28">
        <v>0</v>
      </c>
      <c r="AM40" s="19">
        <v>0</v>
      </c>
      <c r="AN40" s="20">
        <f aca="true" t="shared" si="28" ref="AN40:AN62">IF(AL40=0,0,AM40/AL40*100)</f>
        <v>0</v>
      </c>
    </row>
    <row r="41" spans="1:40" ht="12.75">
      <c r="A41" s="23" t="s">
        <v>25</v>
      </c>
      <c r="B41" s="26">
        <f t="shared" si="15"/>
        <v>5082.996</v>
      </c>
      <c r="C41" s="16">
        <f t="shared" si="15"/>
        <v>3706.770000000001</v>
      </c>
      <c r="D41" s="27">
        <f t="shared" si="16"/>
        <v>72.9249049182805</v>
      </c>
      <c r="E41" s="29">
        <v>0</v>
      </c>
      <c r="F41" s="17">
        <v>0</v>
      </c>
      <c r="G41" s="21">
        <f t="shared" si="17"/>
        <v>0</v>
      </c>
      <c r="H41" s="29">
        <v>0</v>
      </c>
      <c r="I41" s="17">
        <v>0</v>
      </c>
      <c r="J41" s="21">
        <f t="shared" si="18"/>
        <v>0</v>
      </c>
      <c r="K41" s="29">
        <v>386.312</v>
      </c>
      <c r="L41" s="17">
        <v>293.463</v>
      </c>
      <c r="M41" s="21">
        <f t="shared" si="19"/>
        <v>75.96528194826979</v>
      </c>
      <c r="N41" s="29">
        <v>597.434</v>
      </c>
      <c r="O41" s="17">
        <v>495.251</v>
      </c>
      <c r="P41" s="21">
        <f t="shared" si="20"/>
        <v>82.89635340472755</v>
      </c>
      <c r="Q41" s="29">
        <v>0</v>
      </c>
      <c r="R41" s="17">
        <v>0</v>
      </c>
      <c r="S41" s="21">
        <f t="shared" si="21"/>
        <v>0</v>
      </c>
      <c r="T41" s="29">
        <v>0</v>
      </c>
      <c r="U41" s="17">
        <v>0</v>
      </c>
      <c r="V41" s="21">
        <f t="shared" si="22"/>
        <v>0</v>
      </c>
      <c r="W41" s="29">
        <v>0</v>
      </c>
      <c r="X41" s="17">
        <v>0</v>
      </c>
      <c r="Y41" s="21">
        <f t="shared" si="23"/>
        <v>0</v>
      </c>
      <c r="Z41" s="29">
        <v>2201.786</v>
      </c>
      <c r="AA41" s="17">
        <v>1424.615</v>
      </c>
      <c r="AB41" s="21">
        <f t="shared" si="24"/>
        <v>64.70270044409402</v>
      </c>
      <c r="AC41" s="29">
        <v>1897.464</v>
      </c>
      <c r="AD41" s="17">
        <v>1493.4410000000012</v>
      </c>
      <c r="AE41" s="21">
        <f t="shared" si="25"/>
        <v>78.70721130941094</v>
      </c>
      <c r="AF41" s="29">
        <v>0</v>
      </c>
      <c r="AG41" s="17">
        <v>0</v>
      </c>
      <c r="AH41" s="21">
        <f t="shared" si="26"/>
        <v>0</v>
      </c>
      <c r="AI41" s="29">
        <v>0</v>
      </c>
      <c r="AJ41" s="17">
        <v>0</v>
      </c>
      <c r="AK41" s="21">
        <f t="shared" si="27"/>
        <v>0</v>
      </c>
      <c r="AL41" s="29">
        <v>0</v>
      </c>
      <c r="AM41" s="17">
        <v>0</v>
      </c>
      <c r="AN41" s="21">
        <f t="shared" si="28"/>
        <v>0</v>
      </c>
    </row>
    <row r="42" spans="1:40" ht="12.75">
      <c r="A42" s="23" t="s">
        <v>26</v>
      </c>
      <c r="B42" s="26">
        <f t="shared" si="15"/>
        <v>1495.963</v>
      </c>
      <c r="C42" s="16">
        <f t="shared" si="15"/>
        <v>1299.212</v>
      </c>
      <c r="D42" s="27">
        <f t="shared" si="16"/>
        <v>86.84786990052562</v>
      </c>
      <c r="E42" s="29">
        <v>0</v>
      </c>
      <c r="F42" s="17">
        <v>0</v>
      </c>
      <c r="G42" s="21">
        <f t="shared" si="17"/>
        <v>0</v>
      </c>
      <c r="H42" s="29">
        <v>0</v>
      </c>
      <c r="I42" s="17">
        <v>0</v>
      </c>
      <c r="J42" s="21">
        <f t="shared" si="18"/>
        <v>0</v>
      </c>
      <c r="K42" s="29">
        <v>0</v>
      </c>
      <c r="L42" s="17">
        <v>0</v>
      </c>
      <c r="M42" s="21">
        <f t="shared" si="19"/>
        <v>0</v>
      </c>
      <c r="N42" s="29">
        <v>0</v>
      </c>
      <c r="O42" s="17">
        <v>0</v>
      </c>
      <c r="P42" s="21">
        <f t="shared" si="20"/>
        <v>0</v>
      </c>
      <c r="Q42" s="29">
        <v>0</v>
      </c>
      <c r="R42" s="17">
        <v>0</v>
      </c>
      <c r="S42" s="21">
        <f t="shared" si="21"/>
        <v>0</v>
      </c>
      <c r="T42" s="29">
        <v>0</v>
      </c>
      <c r="U42" s="17">
        <v>0</v>
      </c>
      <c r="V42" s="21">
        <f t="shared" si="22"/>
        <v>0</v>
      </c>
      <c r="W42" s="29">
        <v>0</v>
      </c>
      <c r="X42" s="17">
        <v>0</v>
      </c>
      <c r="Y42" s="21">
        <f t="shared" si="23"/>
        <v>0</v>
      </c>
      <c r="Z42" s="29">
        <v>1110.51</v>
      </c>
      <c r="AA42" s="17">
        <v>925.75</v>
      </c>
      <c r="AB42" s="21">
        <f t="shared" si="24"/>
        <v>83.36259916614888</v>
      </c>
      <c r="AC42" s="29">
        <v>385.453</v>
      </c>
      <c r="AD42" s="17">
        <v>373.46200000000005</v>
      </c>
      <c r="AE42" s="21">
        <f t="shared" si="25"/>
        <v>96.88911488560215</v>
      </c>
      <c r="AF42" s="29">
        <v>0</v>
      </c>
      <c r="AG42" s="17">
        <v>0</v>
      </c>
      <c r="AH42" s="21">
        <f t="shared" si="26"/>
        <v>0</v>
      </c>
      <c r="AI42" s="29">
        <v>0</v>
      </c>
      <c r="AJ42" s="17">
        <v>0</v>
      </c>
      <c r="AK42" s="21">
        <f t="shared" si="27"/>
        <v>0</v>
      </c>
      <c r="AL42" s="29">
        <v>0</v>
      </c>
      <c r="AM42" s="17">
        <v>0</v>
      </c>
      <c r="AN42" s="21">
        <f t="shared" si="28"/>
        <v>0</v>
      </c>
    </row>
    <row r="43" spans="1:40" ht="12.75">
      <c r="A43" s="23" t="s">
        <v>27</v>
      </c>
      <c r="B43" s="26">
        <f t="shared" si="15"/>
        <v>696.143</v>
      </c>
      <c r="C43" s="16">
        <f t="shared" si="15"/>
        <v>696.097</v>
      </c>
      <c r="D43" s="27">
        <f t="shared" si="16"/>
        <v>99.99339216224253</v>
      </c>
      <c r="E43" s="29">
        <v>0</v>
      </c>
      <c r="F43" s="17">
        <v>0</v>
      </c>
      <c r="G43" s="21">
        <f t="shared" si="17"/>
        <v>0</v>
      </c>
      <c r="H43" s="29">
        <v>0</v>
      </c>
      <c r="I43" s="17">
        <v>0</v>
      </c>
      <c r="J43" s="21">
        <f t="shared" si="18"/>
        <v>0</v>
      </c>
      <c r="K43" s="29">
        <v>0</v>
      </c>
      <c r="L43" s="17">
        <v>0</v>
      </c>
      <c r="M43" s="21">
        <f t="shared" si="19"/>
        <v>0</v>
      </c>
      <c r="N43" s="29">
        <v>0</v>
      </c>
      <c r="O43" s="17">
        <v>0</v>
      </c>
      <c r="P43" s="21">
        <f t="shared" si="20"/>
        <v>0</v>
      </c>
      <c r="Q43" s="29">
        <v>0</v>
      </c>
      <c r="R43" s="17">
        <v>0</v>
      </c>
      <c r="S43" s="21">
        <f t="shared" si="21"/>
        <v>0</v>
      </c>
      <c r="T43" s="29">
        <v>0</v>
      </c>
      <c r="U43" s="17">
        <v>0</v>
      </c>
      <c r="V43" s="21">
        <f t="shared" si="22"/>
        <v>0</v>
      </c>
      <c r="W43" s="29">
        <v>502.054</v>
      </c>
      <c r="X43" s="17">
        <v>502.044</v>
      </c>
      <c r="Y43" s="21">
        <f t="shared" si="23"/>
        <v>99.99800818238676</v>
      </c>
      <c r="Z43" s="29">
        <v>194.089</v>
      </c>
      <c r="AA43" s="17">
        <v>194.053</v>
      </c>
      <c r="AB43" s="21">
        <f t="shared" si="24"/>
        <v>99.9814518081911</v>
      </c>
      <c r="AC43" s="29">
        <v>0</v>
      </c>
      <c r="AD43" s="17">
        <v>0</v>
      </c>
      <c r="AE43" s="21">
        <f t="shared" si="25"/>
        <v>0</v>
      </c>
      <c r="AF43" s="29">
        <v>0</v>
      </c>
      <c r="AG43" s="17">
        <v>0</v>
      </c>
      <c r="AH43" s="21">
        <f t="shared" si="26"/>
        <v>0</v>
      </c>
      <c r="AI43" s="29">
        <v>0</v>
      </c>
      <c r="AJ43" s="17">
        <v>0</v>
      </c>
      <c r="AK43" s="21">
        <f t="shared" si="27"/>
        <v>0</v>
      </c>
      <c r="AL43" s="29">
        <v>0</v>
      </c>
      <c r="AM43" s="17">
        <v>0</v>
      </c>
      <c r="AN43" s="21">
        <f t="shared" si="28"/>
        <v>0</v>
      </c>
    </row>
    <row r="44" spans="1:40" ht="12.75">
      <c r="A44" s="23" t="s">
        <v>28</v>
      </c>
      <c r="B44" s="26">
        <f t="shared" si="15"/>
        <v>2440.548</v>
      </c>
      <c r="C44" s="16">
        <f t="shared" si="15"/>
        <v>2440.383</v>
      </c>
      <c r="D44" s="27">
        <f t="shared" si="16"/>
        <v>99.99323922332198</v>
      </c>
      <c r="E44" s="29">
        <v>0</v>
      </c>
      <c r="F44" s="17">
        <v>0</v>
      </c>
      <c r="G44" s="21">
        <f t="shared" si="17"/>
        <v>0</v>
      </c>
      <c r="H44" s="29">
        <v>385.666</v>
      </c>
      <c r="I44" s="17">
        <v>385.658</v>
      </c>
      <c r="J44" s="21">
        <f t="shared" si="18"/>
        <v>99.99792566625007</v>
      </c>
      <c r="K44" s="29">
        <v>0</v>
      </c>
      <c r="L44" s="17">
        <v>0</v>
      </c>
      <c r="M44" s="21">
        <f t="shared" si="19"/>
        <v>0</v>
      </c>
      <c r="N44" s="29">
        <v>0</v>
      </c>
      <c r="O44" s="17">
        <v>0</v>
      </c>
      <c r="P44" s="21">
        <f t="shared" si="20"/>
        <v>0</v>
      </c>
      <c r="Q44" s="29">
        <v>0</v>
      </c>
      <c r="R44" s="17">
        <v>0</v>
      </c>
      <c r="S44" s="21">
        <f t="shared" si="21"/>
        <v>0</v>
      </c>
      <c r="T44" s="29">
        <v>0</v>
      </c>
      <c r="U44" s="17">
        <v>0</v>
      </c>
      <c r="V44" s="21">
        <f t="shared" si="22"/>
        <v>0</v>
      </c>
      <c r="W44" s="29">
        <v>4.664</v>
      </c>
      <c r="X44" s="17">
        <v>4.658</v>
      </c>
      <c r="Y44" s="21">
        <f t="shared" si="23"/>
        <v>99.87135506003432</v>
      </c>
      <c r="Z44" s="29">
        <v>2050.218</v>
      </c>
      <c r="AA44" s="17">
        <v>2050.067</v>
      </c>
      <c r="AB44" s="21">
        <f t="shared" si="24"/>
        <v>99.99263492955383</v>
      </c>
      <c r="AC44" s="29">
        <v>0</v>
      </c>
      <c r="AD44" s="17">
        <v>0</v>
      </c>
      <c r="AE44" s="21">
        <f t="shared" si="25"/>
        <v>0</v>
      </c>
      <c r="AF44" s="29">
        <v>0</v>
      </c>
      <c r="AG44" s="17">
        <v>0</v>
      </c>
      <c r="AH44" s="21">
        <f t="shared" si="26"/>
        <v>0</v>
      </c>
      <c r="AI44" s="29">
        <v>0</v>
      </c>
      <c r="AJ44" s="17">
        <v>0</v>
      </c>
      <c r="AK44" s="21">
        <f t="shared" si="27"/>
        <v>0</v>
      </c>
      <c r="AL44" s="29">
        <v>0</v>
      </c>
      <c r="AM44" s="17">
        <v>0</v>
      </c>
      <c r="AN44" s="21">
        <f t="shared" si="28"/>
        <v>0</v>
      </c>
    </row>
    <row r="45" spans="1:40" ht="12.75">
      <c r="A45" s="23" t="s">
        <v>29</v>
      </c>
      <c r="B45" s="26">
        <f t="shared" si="15"/>
        <v>107.195</v>
      </c>
      <c r="C45" s="16">
        <f t="shared" si="15"/>
        <v>107.19500000000001</v>
      </c>
      <c r="D45" s="27">
        <f t="shared" si="16"/>
        <v>100.00000000000003</v>
      </c>
      <c r="E45" s="29">
        <v>0</v>
      </c>
      <c r="F45" s="17">
        <v>0</v>
      </c>
      <c r="G45" s="21">
        <f t="shared" si="17"/>
        <v>0</v>
      </c>
      <c r="H45" s="29">
        <v>0</v>
      </c>
      <c r="I45" s="17">
        <v>0</v>
      </c>
      <c r="J45" s="21">
        <f t="shared" si="18"/>
        <v>0</v>
      </c>
      <c r="K45" s="29">
        <v>0</v>
      </c>
      <c r="L45" s="17">
        <v>0</v>
      </c>
      <c r="M45" s="21">
        <f t="shared" si="19"/>
        <v>0</v>
      </c>
      <c r="N45" s="29">
        <v>0</v>
      </c>
      <c r="O45" s="17">
        <v>0</v>
      </c>
      <c r="P45" s="21">
        <f t="shared" si="20"/>
        <v>0</v>
      </c>
      <c r="Q45" s="29">
        <v>0</v>
      </c>
      <c r="R45" s="17">
        <v>0</v>
      </c>
      <c r="S45" s="21">
        <f t="shared" si="21"/>
        <v>0</v>
      </c>
      <c r="T45" s="29">
        <v>0</v>
      </c>
      <c r="U45" s="17">
        <v>0</v>
      </c>
      <c r="V45" s="21">
        <f t="shared" si="22"/>
        <v>0</v>
      </c>
      <c r="W45" s="29">
        <v>107.195</v>
      </c>
      <c r="X45" s="17">
        <v>107.19500000000001</v>
      </c>
      <c r="Y45" s="21">
        <f t="shared" si="23"/>
        <v>100.00000000000003</v>
      </c>
      <c r="Z45" s="29">
        <v>0</v>
      </c>
      <c r="AA45" s="17">
        <v>0</v>
      </c>
      <c r="AB45" s="21">
        <f t="shared" si="24"/>
        <v>0</v>
      </c>
      <c r="AC45" s="29">
        <v>0</v>
      </c>
      <c r="AD45" s="17">
        <v>0</v>
      </c>
      <c r="AE45" s="21">
        <f t="shared" si="25"/>
        <v>0</v>
      </c>
      <c r="AF45" s="29">
        <v>0</v>
      </c>
      <c r="AG45" s="17">
        <v>0</v>
      </c>
      <c r="AH45" s="21">
        <f t="shared" si="26"/>
        <v>0</v>
      </c>
      <c r="AI45" s="29">
        <v>0</v>
      </c>
      <c r="AJ45" s="17">
        <v>0</v>
      </c>
      <c r="AK45" s="21">
        <f t="shared" si="27"/>
        <v>0</v>
      </c>
      <c r="AL45" s="29">
        <v>0</v>
      </c>
      <c r="AM45" s="17">
        <v>0</v>
      </c>
      <c r="AN45" s="21">
        <f t="shared" si="28"/>
        <v>0</v>
      </c>
    </row>
    <row r="46" spans="1:40" ht="12.75">
      <c r="A46" s="23" t="s">
        <v>30</v>
      </c>
      <c r="B46" s="26">
        <f t="shared" si="15"/>
        <v>730.026</v>
      </c>
      <c r="C46" s="16">
        <f t="shared" si="15"/>
        <v>682.5350000000001</v>
      </c>
      <c r="D46" s="27">
        <f t="shared" si="16"/>
        <v>93.49461526027841</v>
      </c>
      <c r="E46" s="29">
        <v>0</v>
      </c>
      <c r="F46" s="17">
        <v>0</v>
      </c>
      <c r="G46" s="21">
        <f t="shared" si="17"/>
        <v>0</v>
      </c>
      <c r="H46" s="29">
        <v>14.399</v>
      </c>
      <c r="I46" s="17">
        <v>12.447</v>
      </c>
      <c r="J46" s="21">
        <f t="shared" si="18"/>
        <v>86.44350302104313</v>
      </c>
      <c r="K46" s="29">
        <v>135.976</v>
      </c>
      <c r="L46" s="17">
        <v>135.966</v>
      </c>
      <c r="M46" s="21">
        <f t="shared" si="19"/>
        <v>99.99264576101665</v>
      </c>
      <c r="N46" s="29">
        <v>0</v>
      </c>
      <c r="O46" s="17">
        <v>0</v>
      </c>
      <c r="P46" s="21">
        <f t="shared" si="20"/>
        <v>0</v>
      </c>
      <c r="Q46" s="29">
        <v>0</v>
      </c>
      <c r="R46" s="17">
        <v>0</v>
      </c>
      <c r="S46" s="21">
        <f t="shared" si="21"/>
        <v>0</v>
      </c>
      <c r="T46" s="29">
        <v>0</v>
      </c>
      <c r="U46" s="17">
        <v>0</v>
      </c>
      <c r="V46" s="21">
        <f t="shared" si="22"/>
        <v>0</v>
      </c>
      <c r="W46" s="29">
        <v>0</v>
      </c>
      <c r="X46" s="17">
        <v>0</v>
      </c>
      <c r="Y46" s="21">
        <f t="shared" si="23"/>
        <v>0</v>
      </c>
      <c r="Z46" s="29">
        <v>0</v>
      </c>
      <c r="AA46" s="17">
        <v>0</v>
      </c>
      <c r="AB46" s="21">
        <f t="shared" si="24"/>
        <v>0</v>
      </c>
      <c r="AC46" s="29">
        <v>579.651</v>
      </c>
      <c r="AD46" s="17">
        <v>534.1220000000001</v>
      </c>
      <c r="AE46" s="21">
        <f t="shared" si="25"/>
        <v>92.14544613914236</v>
      </c>
      <c r="AF46" s="29">
        <v>0</v>
      </c>
      <c r="AG46" s="17">
        <v>0</v>
      </c>
      <c r="AH46" s="21">
        <f t="shared" si="26"/>
        <v>0</v>
      </c>
      <c r="AI46" s="29">
        <v>0</v>
      </c>
      <c r="AJ46" s="17">
        <v>0</v>
      </c>
      <c r="AK46" s="21">
        <f t="shared" si="27"/>
        <v>0</v>
      </c>
      <c r="AL46" s="29">
        <v>0</v>
      </c>
      <c r="AM46" s="17">
        <v>0</v>
      </c>
      <c r="AN46" s="21">
        <f t="shared" si="28"/>
        <v>0</v>
      </c>
    </row>
    <row r="47" spans="1:40" ht="12.75">
      <c r="A47" s="23" t="s">
        <v>31</v>
      </c>
      <c r="B47" s="26">
        <f t="shared" si="15"/>
        <v>2161.876</v>
      </c>
      <c r="C47" s="16">
        <f t="shared" si="15"/>
        <v>1294.395</v>
      </c>
      <c r="D47" s="27">
        <f t="shared" si="16"/>
        <v>59.87369303327294</v>
      </c>
      <c r="E47" s="29">
        <v>0</v>
      </c>
      <c r="F47" s="17">
        <v>0</v>
      </c>
      <c r="G47" s="21">
        <f t="shared" si="17"/>
        <v>0</v>
      </c>
      <c r="H47" s="29">
        <v>781.623</v>
      </c>
      <c r="I47" s="17">
        <v>699.652</v>
      </c>
      <c r="J47" s="21">
        <f t="shared" si="18"/>
        <v>89.512719047418</v>
      </c>
      <c r="K47" s="29">
        <v>81.257</v>
      </c>
      <c r="L47" s="17">
        <v>77.635</v>
      </c>
      <c r="M47" s="21">
        <f t="shared" si="19"/>
        <v>95.54253787366011</v>
      </c>
      <c r="N47" s="29">
        <v>0</v>
      </c>
      <c r="O47" s="17">
        <v>0</v>
      </c>
      <c r="P47" s="21">
        <f t="shared" si="20"/>
        <v>0</v>
      </c>
      <c r="Q47" s="29">
        <v>0</v>
      </c>
      <c r="R47" s="17">
        <v>0</v>
      </c>
      <c r="S47" s="21">
        <f t="shared" si="21"/>
        <v>0</v>
      </c>
      <c r="T47" s="29">
        <v>0</v>
      </c>
      <c r="U47" s="17">
        <v>0</v>
      </c>
      <c r="V47" s="21">
        <f t="shared" si="22"/>
        <v>0</v>
      </c>
      <c r="W47" s="29">
        <v>1298.996</v>
      </c>
      <c r="X47" s="17">
        <v>517.108</v>
      </c>
      <c r="Y47" s="21">
        <f t="shared" si="23"/>
        <v>39.80828270448869</v>
      </c>
      <c r="Z47" s="29">
        <v>0</v>
      </c>
      <c r="AA47" s="17">
        <v>0</v>
      </c>
      <c r="AB47" s="21">
        <f t="shared" si="24"/>
        <v>0</v>
      </c>
      <c r="AC47" s="29">
        <v>0</v>
      </c>
      <c r="AD47" s="17">
        <v>0</v>
      </c>
      <c r="AE47" s="21">
        <f t="shared" si="25"/>
        <v>0</v>
      </c>
      <c r="AF47" s="29">
        <v>0</v>
      </c>
      <c r="AG47" s="17">
        <v>0</v>
      </c>
      <c r="AH47" s="21">
        <f t="shared" si="26"/>
        <v>0</v>
      </c>
      <c r="AI47" s="29">
        <v>0</v>
      </c>
      <c r="AJ47" s="17">
        <v>0</v>
      </c>
      <c r="AK47" s="21">
        <f t="shared" si="27"/>
        <v>0</v>
      </c>
      <c r="AL47" s="29">
        <v>0</v>
      </c>
      <c r="AM47" s="17">
        <v>0</v>
      </c>
      <c r="AN47" s="21">
        <f t="shared" si="28"/>
        <v>0</v>
      </c>
    </row>
    <row r="48" spans="1:40" ht="12.75">
      <c r="A48" s="23" t="s">
        <v>32</v>
      </c>
      <c r="B48" s="26">
        <f t="shared" si="15"/>
        <v>2.46</v>
      </c>
      <c r="C48" s="16">
        <f t="shared" si="15"/>
        <v>0</v>
      </c>
      <c r="D48" s="27">
        <f t="shared" si="16"/>
        <v>0</v>
      </c>
      <c r="E48" s="29">
        <v>0</v>
      </c>
      <c r="F48" s="17">
        <v>0</v>
      </c>
      <c r="G48" s="21">
        <f t="shared" si="17"/>
        <v>0</v>
      </c>
      <c r="H48" s="29">
        <v>0</v>
      </c>
      <c r="I48" s="17">
        <v>0</v>
      </c>
      <c r="J48" s="21">
        <f t="shared" si="18"/>
        <v>0</v>
      </c>
      <c r="K48" s="29">
        <v>0</v>
      </c>
      <c r="L48" s="17">
        <v>0</v>
      </c>
      <c r="M48" s="21">
        <f t="shared" si="19"/>
        <v>0</v>
      </c>
      <c r="N48" s="29">
        <v>0</v>
      </c>
      <c r="O48" s="17">
        <v>0</v>
      </c>
      <c r="P48" s="21">
        <f t="shared" si="20"/>
        <v>0</v>
      </c>
      <c r="Q48" s="29">
        <v>0</v>
      </c>
      <c r="R48" s="17">
        <v>0</v>
      </c>
      <c r="S48" s="21">
        <f t="shared" si="21"/>
        <v>0</v>
      </c>
      <c r="T48" s="29">
        <v>0</v>
      </c>
      <c r="U48" s="17">
        <v>0</v>
      </c>
      <c r="V48" s="21">
        <f t="shared" si="22"/>
        <v>0</v>
      </c>
      <c r="W48" s="29">
        <v>0</v>
      </c>
      <c r="X48" s="17">
        <v>0</v>
      </c>
      <c r="Y48" s="21">
        <f t="shared" si="23"/>
        <v>0</v>
      </c>
      <c r="Z48" s="29">
        <v>0</v>
      </c>
      <c r="AA48" s="17">
        <v>0</v>
      </c>
      <c r="AB48" s="21">
        <f t="shared" si="24"/>
        <v>0</v>
      </c>
      <c r="AC48" s="29">
        <v>0</v>
      </c>
      <c r="AD48" s="17">
        <v>0</v>
      </c>
      <c r="AE48" s="21">
        <f t="shared" si="25"/>
        <v>0</v>
      </c>
      <c r="AF48" s="29">
        <v>0</v>
      </c>
      <c r="AG48" s="17">
        <v>0</v>
      </c>
      <c r="AH48" s="21">
        <f t="shared" si="26"/>
        <v>0</v>
      </c>
      <c r="AI48" s="29">
        <v>0</v>
      </c>
      <c r="AJ48" s="17">
        <v>0</v>
      </c>
      <c r="AK48" s="21">
        <f t="shared" si="27"/>
        <v>0</v>
      </c>
      <c r="AL48" s="29">
        <v>2.46</v>
      </c>
      <c r="AM48" s="17">
        <v>0</v>
      </c>
      <c r="AN48" s="21">
        <f t="shared" si="28"/>
        <v>0</v>
      </c>
    </row>
    <row r="49" spans="1:40" ht="12.75">
      <c r="A49" s="23" t="s">
        <v>33</v>
      </c>
      <c r="B49" s="26">
        <f t="shared" si="15"/>
        <v>1092.304</v>
      </c>
      <c r="C49" s="16">
        <f t="shared" si="15"/>
        <v>734.527</v>
      </c>
      <c r="D49" s="27">
        <f t="shared" si="16"/>
        <v>67.2456568867275</v>
      </c>
      <c r="E49" s="29">
        <v>0</v>
      </c>
      <c r="F49" s="17">
        <v>0</v>
      </c>
      <c r="G49" s="21">
        <f t="shared" si="17"/>
        <v>0</v>
      </c>
      <c r="H49" s="29">
        <v>0</v>
      </c>
      <c r="I49" s="17">
        <v>0</v>
      </c>
      <c r="J49" s="21">
        <f t="shared" si="18"/>
        <v>0</v>
      </c>
      <c r="K49" s="29">
        <v>0</v>
      </c>
      <c r="L49" s="17">
        <v>0</v>
      </c>
      <c r="M49" s="21">
        <f t="shared" si="19"/>
        <v>0</v>
      </c>
      <c r="N49" s="29">
        <v>0</v>
      </c>
      <c r="O49" s="17">
        <v>0</v>
      </c>
      <c r="P49" s="21">
        <f t="shared" si="20"/>
        <v>0</v>
      </c>
      <c r="Q49" s="29">
        <v>0</v>
      </c>
      <c r="R49" s="17">
        <v>0</v>
      </c>
      <c r="S49" s="21">
        <f t="shared" si="21"/>
        <v>0</v>
      </c>
      <c r="T49" s="29">
        <v>0</v>
      </c>
      <c r="U49" s="17">
        <v>0</v>
      </c>
      <c r="V49" s="21">
        <f t="shared" si="22"/>
        <v>0</v>
      </c>
      <c r="W49" s="29">
        <v>547.294</v>
      </c>
      <c r="X49" s="17">
        <v>451.806</v>
      </c>
      <c r="Y49" s="21">
        <f t="shared" si="23"/>
        <v>82.55270476197437</v>
      </c>
      <c r="Z49" s="29">
        <v>0</v>
      </c>
      <c r="AA49" s="17">
        <v>0</v>
      </c>
      <c r="AB49" s="21">
        <f t="shared" si="24"/>
        <v>0</v>
      </c>
      <c r="AC49" s="29">
        <v>469.214</v>
      </c>
      <c r="AD49" s="17">
        <v>241.75099999999998</v>
      </c>
      <c r="AE49" s="21">
        <f t="shared" si="25"/>
        <v>51.52254621558606</v>
      </c>
      <c r="AF49" s="29">
        <v>0</v>
      </c>
      <c r="AG49" s="17">
        <v>0</v>
      </c>
      <c r="AH49" s="21">
        <f t="shared" si="26"/>
        <v>0</v>
      </c>
      <c r="AI49" s="29">
        <v>0</v>
      </c>
      <c r="AJ49" s="17">
        <v>0</v>
      </c>
      <c r="AK49" s="21">
        <f t="shared" si="27"/>
        <v>0</v>
      </c>
      <c r="AL49" s="29">
        <v>75.796</v>
      </c>
      <c r="AM49" s="17">
        <v>40.97</v>
      </c>
      <c r="AN49" s="21">
        <f t="shared" si="28"/>
        <v>54.05298432634967</v>
      </c>
    </row>
    <row r="50" spans="1:40" ht="12.75">
      <c r="A50" s="23" t="s">
        <v>34</v>
      </c>
      <c r="B50" s="26">
        <f t="shared" si="15"/>
        <v>4807.951999999999</v>
      </c>
      <c r="C50" s="16">
        <f t="shared" si="15"/>
        <v>1807.332</v>
      </c>
      <c r="D50" s="27">
        <f t="shared" si="16"/>
        <v>37.59047511289631</v>
      </c>
      <c r="E50" s="29">
        <v>0</v>
      </c>
      <c r="F50" s="17">
        <v>0</v>
      </c>
      <c r="G50" s="21">
        <f t="shared" si="17"/>
        <v>0</v>
      </c>
      <c r="H50" s="29">
        <v>153.085</v>
      </c>
      <c r="I50" s="17">
        <v>6.953</v>
      </c>
      <c r="J50" s="21">
        <f t="shared" si="18"/>
        <v>4.541921154913937</v>
      </c>
      <c r="K50" s="29">
        <v>377.794</v>
      </c>
      <c r="L50" s="17">
        <v>186.843</v>
      </c>
      <c r="M50" s="21">
        <f t="shared" si="19"/>
        <v>49.45631746401478</v>
      </c>
      <c r="N50" s="29">
        <v>136</v>
      </c>
      <c r="O50" s="17">
        <v>0</v>
      </c>
      <c r="P50" s="21">
        <f t="shared" si="20"/>
        <v>0</v>
      </c>
      <c r="Q50" s="29">
        <v>3569.557</v>
      </c>
      <c r="R50" s="17">
        <v>1506.154</v>
      </c>
      <c r="S50" s="21">
        <f t="shared" si="21"/>
        <v>42.19442356572539</v>
      </c>
      <c r="T50" s="29">
        <v>5.24</v>
      </c>
      <c r="U50" s="17">
        <v>5.24</v>
      </c>
      <c r="V50" s="21">
        <f t="shared" si="22"/>
        <v>100</v>
      </c>
      <c r="W50" s="29">
        <v>0</v>
      </c>
      <c r="X50" s="17">
        <v>0</v>
      </c>
      <c r="Y50" s="21">
        <f t="shared" si="23"/>
        <v>0</v>
      </c>
      <c r="Z50" s="29">
        <v>0</v>
      </c>
      <c r="AA50" s="17">
        <v>0</v>
      </c>
      <c r="AB50" s="21">
        <f t="shared" si="24"/>
        <v>0</v>
      </c>
      <c r="AC50" s="29">
        <v>566.276</v>
      </c>
      <c r="AD50" s="17">
        <v>102.142</v>
      </c>
      <c r="AE50" s="21">
        <f t="shared" si="25"/>
        <v>18.037494084156844</v>
      </c>
      <c r="AF50" s="29">
        <v>0</v>
      </c>
      <c r="AG50" s="17">
        <v>0</v>
      </c>
      <c r="AH50" s="21">
        <f t="shared" si="26"/>
        <v>0</v>
      </c>
      <c r="AI50" s="29">
        <v>0</v>
      </c>
      <c r="AJ50" s="17">
        <v>0</v>
      </c>
      <c r="AK50" s="21">
        <f t="shared" si="27"/>
        <v>0</v>
      </c>
      <c r="AL50" s="29">
        <v>0</v>
      </c>
      <c r="AM50" s="17">
        <v>0</v>
      </c>
      <c r="AN50" s="21">
        <f t="shared" si="28"/>
        <v>0</v>
      </c>
    </row>
    <row r="51" spans="1:40" ht="12.75">
      <c r="A51" s="23" t="s">
        <v>35</v>
      </c>
      <c r="B51" s="26">
        <f t="shared" si="15"/>
        <v>319709.31799999997</v>
      </c>
      <c r="C51" s="16">
        <f t="shared" si="15"/>
        <v>294345.46699999995</v>
      </c>
      <c r="D51" s="27">
        <f t="shared" si="16"/>
        <v>92.0665900016089</v>
      </c>
      <c r="E51" s="29">
        <v>865.51</v>
      </c>
      <c r="F51" s="17">
        <v>0</v>
      </c>
      <c r="G51" s="21">
        <f t="shared" si="17"/>
        <v>0</v>
      </c>
      <c r="H51" s="29">
        <v>76709.746</v>
      </c>
      <c r="I51" s="17">
        <v>61016.745</v>
      </c>
      <c r="J51" s="21">
        <f t="shared" si="18"/>
        <v>79.54236349576755</v>
      </c>
      <c r="K51" s="29">
        <v>3593.642</v>
      </c>
      <c r="L51" s="17">
        <v>2310.218</v>
      </c>
      <c r="M51" s="21">
        <f t="shared" si="19"/>
        <v>64.28625889835436</v>
      </c>
      <c r="N51" s="29">
        <v>10771.267</v>
      </c>
      <c r="O51" s="17">
        <v>8861.686</v>
      </c>
      <c r="P51" s="21">
        <f t="shared" si="20"/>
        <v>82.27152850263576</v>
      </c>
      <c r="Q51" s="29">
        <v>4197.251</v>
      </c>
      <c r="R51" s="17">
        <v>2970.3999999999996</v>
      </c>
      <c r="S51" s="21">
        <f t="shared" si="21"/>
        <v>70.77013025906717</v>
      </c>
      <c r="T51" s="29">
        <v>0</v>
      </c>
      <c r="U51" s="17">
        <v>0</v>
      </c>
      <c r="V51" s="21">
        <f t="shared" si="22"/>
        <v>0</v>
      </c>
      <c r="W51" s="29">
        <v>74263.64</v>
      </c>
      <c r="X51" s="17">
        <v>73604.506</v>
      </c>
      <c r="Y51" s="21">
        <f t="shared" si="23"/>
        <v>99.11244048904685</v>
      </c>
      <c r="Z51" s="29">
        <v>80271.76</v>
      </c>
      <c r="AA51" s="17">
        <v>105867.71700000002</v>
      </c>
      <c r="AB51" s="21">
        <f t="shared" si="24"/>
        <v>131.88662737680104</v>
      </c>
      <c r="AC51" s="29">
        <v>61677.615</v>
      </c>
      <c r="AD51" s="17">
        <v>34981.48899999997</v>
      </c>
      <c r="AE51" s="21">
        <f t="shared" si="25"/>
        <v>56.716669410774024</v>
      </c>
      <c r="AF51" s="29">
        <v>7358.887</v>
      </c>
      <c r="AG51" s="17">
        <v>4732.706</v>
      </c>
      <c r="AH51" s="21">
        <f t="shared" si="26"/>
        <v>64.3127962149711</v>
      </c>
      <c r="AI51" s="29">
        <v>0</v>
      </c>
      <c r="AJ51" s="17">
        <v>0</v>
      </c>
      <c r="AK51" s="21">
        <f t="shared" si="27"/>
        <v>0</v>
      </c>
      <c r="AL51" s="29">
        <v>0</v>
      </c>
      <c r="AM51" s="17">
        <v>0</v>
      </c>
      <c r="AN51" s="21">
        <f t="shared" si="28"/>
        <v>0</v>
      </c>
    </row>
    <row r="52" spans="1:40" ht="12.75">
      <c r="A52" s="23" t="s">
        <v>36</v>
      </c>
      <c r="B52" s="26">
        <f t="shared" si="15"/>
        <v>946.67</v>
      </c>
      <c r="C52" s="16">
        <f t="shared" si="15"/>
        <v>363.9839999999997</v>
      </c>
      <c r="D52" s="27">
        <f t="shared" si="16"/>
        <v>38.44887870113131</v>
      </c>
      <c r="E52" s="29">
        <v>0</v>
      </c>
      <c r="F52" s="17">
        <v>0</v>
      </c>
      <c r="G52" s="21">
        <f t="shared" si="17"/>
        <v>0</v>
      </c>
      <c r="H52" s="29">
        <v>0</v>
      </c>
      <c r="I52" s="17">
        <v>0</v>
      </c>
      <c r="J52" s="21">
        <f t="shared" si="18"/>
        <v>0</v>
      </c>
      <c r="K52" s="29">
        <v>0</v>
      </c>
      <c r="L52" s="17">
        <v>0</v>
      </c>
      <c r="M52" s="21">
        <f t="shared" si="19"/>
        <v>0</v>
      </c>
      <c r="N52" s="29">
        <v>0</v>
      </c>
      <c r="O52" s="17">
        <v>0</v>
      </c>
      <c r="P52" s="21">
        <f t="shared" si="20"/>
        <v>0</v>
      </c>
      <c r="Q52" s="29">
        <v>0</v>
      </c>
      <c r="R52" s="17">
        <v>0</v>
      </c>
      <c r="S52" s="21">
        <f t="shared" si="21"/>
        <v>0</v>
      </c>
      <c r="T52" s="29">
        <v>0</v>
      </c>
      <c r="U52" s="17">
        <v>0</v>
      </c>
      <c r="V52" s="21">
        <f t="shared" si="22"/>
        <v>0</v>
      </c>
      <c r="W52" s="29">
        <v>0</v>
      </c>
      <c r="X52" s="17">
        <v>0</v>
      </c>
      <c r="Y52" s="21">
        <f t="shared" si="23"/>
        <v>0</v>
      </c>
      <c r="Z52" s="29">
        <v>946.67</v>
      </c>
      <c r="AA52" s="17">
        <v>363.9839999999997</v>
      </c>
      <c r="AB52" s="21">
        <f t="shared" si="24"/>
        <v>38.44887870113131</v>
      </c>
      <c r="AC52" s="29">
        <v>0</v>
      </c>
      <c r="AD52" s="17">
        <v>0</v>
      </c>
      <c r="AE52" s="21">
        <f t="shared" si="25"/>
        <v>0</v>
      </c>
      <c r="AF52" s="29">
        <v>0</v>
      </c>
      <c r="AG52" s="17">
        <v>0</v>
      </c>
      <c r="AH52" s="21">
        <f t="shared" si="26"/>
        <v>0</v>
      </c>
      <c r="AI52" s="29">
        <v>0</v>
      </c>
      <c r="AJ52" s="17">
        <v>0</v>
      </c>
      <c r="AK52" s="21">
        <f t="shared" si="27"/>
        <v>0</v>
      </c>
      <c r="AL52" s="29">
        <v>0</v>
      </c>
      <c r="AM52" s="17">
        <v>0</v>
      </c>
      <c r="AN52" s="21">
        <f t="shared" si="28"/>
        <v>0</v>
      </c>
    </row>
    <row r="53" spans="1:40" ht="12.75">
      <c r="A53" s="23" t="s">
        <v>37</v>
      </c>
      <c r="B53" s="26">
        <f t="shared" si="15"/>
        <v>2234.7349999999997</v>
      </c>
      <c r="C53" s="16">
        <f t="shared" si="15"/>
        <v>1003.3140000000001</v>
      </c>
      <c r="D53" s="27">
        <f t="shared" si="16"/>
        <v>44.896329989909326</v>
      </c>
      <c r="E53" s="29">
        <v>0</v>
      </c>
      <c r="F53" s="17">
        <v>0</v>
      </c>
      <c r="G53" s="21">
        <f t="shared" si="17"/>
        <v>0</v>
      </c>
      <c r="H53" s="29">
        <v>213.467</v>
      </c>
      <c r="I53" s="17">
        <v>33.324</v>
      </c>
      <c r="J53" s="21">
        <f t="shared" si="18"/>
        <v>15.610843830662349</v>
      </c>
      <c r="K53" s="29">
        <v>54.925</v>
      </c>
      <c r="L53" s="17">
        <v>54.361</v>
      </c>
      <c r="M53" s="21">
        <f t="shared" si="19"/>
        <v>98.97314519799727</v>
      </c>
      <c r="N53" s="29">
        <v>258.994</v>
      </c>
      <c r="O53" s="17">
        <v>91.336</v>
      </c>
      <c r="P53" s="21">
        <f t="shared" si="20"/>
        <v>35.26568183046711</v>
      </c>
      <c r="Q53" s="29">
        <v>1657.849</v>
      </c>
      <c r="R53" s="17">
        <v>808.765</v>
      </c>
      <c r="S53" s="21">
        <f t="shared" si="21"/>
        <v>48.78399661247798</v>
      </c>
      <c r="T53" s="29">
        <v>49.5</v>
      </c>
      <c r="U53" s="17">
        <v>15.528</v>
      </c>
      <c r="V53" s="21">
        <f t="shared" si="22"/>
        <v>31.36969696969697</v>
      </c>
      <c r="W53" s="29">
        <v>0</v>
      </c>
      <c r="X53" s="17">
        <v>0</v>
      </c>
      <c r="Y53" s="21">
        <f t="shared" si="23"/>
        <v>0</v>
      </c>
      <c r="Z53" s="29">
        <v>0</v>
      </c>
      <c r="AA53" s="17">
        <v>0</v>
      </c>
      <c r="AB53" s="21">
        <f t="shared" si="24"/>
        <v>0</v>
      </c>
      <c r="AC53" s="29">
        <v>0</v>
      </c>
      <c r="AD53" s="17">
        <v>0</v>
      </c>
      <c r="AE53" s="21">
        <f t="shared" si="25"/>
        <v>0</v>
      </c>
      <c r="AF53" s="29">
        <v>0</v>
      </c>
      <c r="AG53" s="17">
        <v>0</v>
      </c>
      <c r="AH53" s="21">
        <f t="shared" si="26"/>
        <v>0</v>
      </c>
      <c r="AI53" s="29">
        <v>0</v>
      </c>
      <c r="AJ53" s="17">
        <v>0</v>
      </c>
      <c r="AK53" s="21">
        <f t="shared" si="27"/>
        <v>0</v>
      </c>
      <c r="AL53" s="29">
        <v>0</v>
      </c>
      <c r="AM53" s="17">
        <v>0</v>
      </c>
      <c r="AN53" s="21">
        <f t="shared" si="28"/>
        <v>0</v>
      </c>
    </row>
    <row r="54" spans="1:40" ht="12.75">
      <c r="A54" s="23" t="s">
        <v>38</v>
      </c>
      <c r="B54" s="26">
        <f t="shared" si="15"/>
        <v>1808.6609999999998</v>
      </c>
      <c r="C54" s="16">
        <f t="shared" si="15"/>
        <v>1695.673</v>
      </c>
      <c r="D54" s="27">
        <f t="shared" si="16"/>
        <v>93.75294762257825</v>
      </c>
      <c r="E54" s="29">
        <v>0</v>
      </c>
      <c r="F54" s="17">
        <v>0</v>
      </c>
      <c r="G54" s="21">
        <f t="shared" si="17"/>
        <v>0</v>
      </c>
      <c r="H54" s="29">
        <v>1088.033</v>
      </c>
      <c r="I54" s="17">
        <v>1077.751</v>
      </c>
      <c r="J54" s="21">
        <f t="shared" si="18"/>
        <v>99.05499189822368</v>
      </c>
      <c r="K54" s="29">
        <v>448.856</v>
      </c>
      <c r="L54" s="17">
        <v>445.26099999999997</v>
      </c>
      <c r="M54" s="21">
        <f t="shared" si="19"/>
        <v>99.19907498173133</v>
      </c>
      <c r="N54" s="29">
        <v>103.512</v>
      </c>
      <c r="O54" s="17">
        <v>45.21</v>
      </c>
      <c r="P54" s="21">
        <f t="shared" si="20"/>
        <v>43.676095525156505</v>
      </c>
      <c r="Q54" s="29">
        <v>9.273</v>
      </c>
      <c r="R54" s="17">
        <v>4.743</v>
      </c>
      <c r="S54" s="21">
        <f t="shared" si="21"/>
        <v>51.148495632481406</v>
      </c>
      <c r="T54" s="29">
        <v>0</v>
      </c>
      <c r="U54" s="17">
        <v>0</v>
      </c>
      <c r="V54" s="21">
        <f t="shared" si="22"/>
        <v>0</v>
      </c>
      <c r="W54" s="29">
        <v>0</v>
      </c>
      <c r="X54" s="17">
        <v>0</v>
      </c>
      <c r="Y54" s="21">
        <f t="shared" si="23"/>
        <v>0</v>
      </c>
      <c r="Z54" s="29">
        <v>65.691</v>
      </c>
      <c r="AA54" s="17">
        <v>47.93300000000001</v>
      </c>
      <c r="AB54" s="21">
        <f t="shared" si="24"/>
        <v>72.9673775707479</v>
      </c>
      <c r="AC54" s="29">
        <v>93.296</v>
      </c>
      <c r="AD54" s="17">
        <v>74.775</v>
      </c>
      <c r="AE54" s="21">
        <f t="shared" si="25"/>
        <v>80.14813068084376</v>
      </c>
      <c r="AF54" s="29">
        <v>0</v>
      </c>
      <c r="AG54" s="17">
        <v>0</v>
      </c>
      <c r="AH54" s="21">
        <f t="shared" si="26"/>
        <v>0</v>
      </c>
      <c r="AI54" s="29">
        <v>0</v>
      </c>
      <c r="AJ54" s="17">
        <v>0</v>
      </c>
      <c r="AK54" s="21">
        <f t="shared" si="27"/>
        <v>0</v>
      </c>
      <c r="AL54" s="29">
        <v>0</v>
      </c>
      <c r="AM54" s="17">
        <v>0</v>
      </c>
      <c r="AN54" s="21">
        <f t="shared" si="28"/>
        <v>0</v>
      </c>
    </row>
    <row r="55" spans="1:40" ht="12.75">
      <c r="A55" s="23" t="s">
        <v>39</v>
      </c>
      <c r="B55" s="26">
        <f t="shared" si="15"/>
        <v>207.792</v>
      </c>
      <c r="C55" s="16">
        <f t="shared" si="15"/>
        <v>76.61599999999999</v>
      </c>
      <c r="D55" s="27">
        <f t="shared" si="16"/>
        <v>36.871486871486866</v>
      </c>
      <c r="E55" s="29">
        <v>0</v>
      </c>
      <c r="F55" s="17">
        <v>0</v>
      </c>
      <c r="G55" s="21">
        <f t="shared" si="17"/>
        <v>0</v>
      </c>
      <c r="H55" s="29">
        <v>179.794</v>
      </c>
      <c r="I55" s="17">
        <v>61.25699999999999</v>
      </c>
      <c r="J55" s="21">
        <f t="shared" si="18"/>
        <v>34.070658642668825</v>
      </c>
      <c r="K55" s="29">
        <v>0</v>
      </c>
      <c r="L55" s="17">
        <v>0</v>
      </c>
      <c r="M55" s="21">
        <f t="shared" si="19"/>
        <v>0</v>
      </c>
      <c r="N55" s="29">
        <v>0</v>
      </c>
      <c r="O55" s="17">
        <v>0</v>
      </c>
      <c r="P55" s="21">
        <f t="shared" si="20"/>
        <v>0</v>
      </c>
      <c r="Q55" s="29">
        <v>27.998</v>
      </c>
      <c r="R55" s="17">
        <v>15.359</v>
      </c>
      <c r="S55" s="21">
        <f t="shared" si="21"/>
        <v>54.857489820701474</v>
      </c>
      <c r="T55" s="29">
        <v>0</v>
      </c>
      <c r="U55" s="17">
        <v>0</v>
      </c>
      <c r="V55" s="21">
        <f t="shared" si="22"/>
        <v>0</v>
      </c>
      <c r="W55" s="29">
        <v>0</v>
      </c>
      <c r="X55" s="17">
        <v>0</v>
      </c>
      <c r="Y55" s="21">
        <f t="shared" si="23"/>
        <v>0</v>
      </c>
      <c r="Z55" s="29">
        <v>0</v>
      </c>
      <c r="AA55" s="17">
        <v>0</v>
      </c>
      <c r="AB55" s="21">
        <f t="shared" si="24"/>
        <v>0</v>
      </c>
      <c r="AC55" s="29">
        <v>0</v>
      </c>
      <c r="AD55" s="17">
        <v>0</v>
      </c>
      <c r="AE55" s="21">
        <f t="shared" si="25"/>
        <v>0</v>
      </c>
      <c r="AF55" s="29">
        <v>0</v>
      </c>
      <c r="AG55" s="17">
        <v>0</v>
      </c>
      <c r="AH55" s="21">
        <f t="shared" si="26"/>
        <v>0</v>
      </c>
      <c r="AI55" s="29">
        <v>0</v>
      </c>
      <c r="AJ55" s="17">
        <v>0</v>
      </c>
      <c r="AK55" s="21">
        <f t="shared" si="27"/>
        <v>0</v>
      </c>
      <c r="AL55" s="29">
        <v>0</v>
      </c>
      <c r="AM55" s="17">
        <v>0</v>
      </c>
      <c r="AN55" s="21">
        <f t="shared" si="28"/>
        <v>0</v>
      </c>
    </row>
    <row r="56" spans="1:40" ht="12.75">
      <c r="A56" s="23" t="s">
        <v>40</v>
      </c>
      <c r="B56" s="26">
        <f t="shared" si="15"/>
        <v>4616.754999999999</v>
      </c>
      <c r="C56" s="16">
        <f t="shared" si="15"/>
        <v>3862.093</v>
      </c>
      <c r="D56" s="27">
        <f t="shared" si="16"/>
        <v>83.65384344631674</v>
      </c>
      <c r="E56" s="29">
        <v>0</v>
      </c>
      <c r="F56" s="17">
        <v>0</v>
      </c>
      <c r="G56" s="21">
        <f t="shared" si="17"/>
        <v>0</v>
      </c>
      <c r="H56" s="29">
        <v>606.24</v>
      </c>
      <c r="I56" s="17">
        <v>559.8049999999998</v>
      </c>
      <c r="J56" s="21">
        <f t="shared" si="18"/>
        <v>92.34049221430453</v>
      </c>
      <c r="K56" s="29">
        <v>16.233</v>
      </c>
      <c r="L56" s="17">
        <v>7.418</v>
      </c>
      <c r="M56" s="21">
        <f t="shared" si="19"/>
        <v>45.69703690014168</v>
      </c>
      <c r="N56" s="29">
        <v>29</v>
      </c>
      <c r="O56" s="17">
        <v>1.399</v>
      </c>
      <c r="P56" s="21">
        <f t="shared" si="20"/>
        <v>4.824137931034483</v>
      </c>
      <c r="Q56" s="29">
        <v>0</v>
      </c>
      <c r="R56" s="17">
        <v>0</v>
      </c>
      <c r="S56" s="21">
        <f t="shared" si="21"/>
        <v>0</v>
      </c>
      <c r="T56" s="29">
        <v>0</v>
      </c>
      <c r="U56" s="17">
        <v>0</v>
      </c>
      <c r="V56" s="21">
        <f t="shared" si="22"/>
        <v>0</v>
      </c>
      <c r="W56" s="29">
        <v>1853.993</v>
      </c>
      <c r="X56" s="17">
        <v>1627.758</v>
      </c>
      <c r="Y56" s="21">
        <f t="shared" si="23"/>
        <v>87.79741886835603</v>
      </c>
      <c r="Z56" s="29">
        <v>892.184</v>
      </c>
      <c r="AA56" s="17">
        <v>672.6839999999999</v>
      </c>
      <c r="AB56" s="21">
        <f t="shared" si="24"/>
        <v>75.39745164674551</v>
      </c>
      <c r="AC56" s="29">
        <v>1219.105</v>
      </c>
      <c r="AD56" s="17">
        <v>993.0290000000001</v>
      </c>
      <c r="AE56" s="21">
        <f t="shared" si="25"/>
        <v>81.45557601683203</v>
      </c>
      <c r="AF56" s="29">
        <v>0</v>
      </c>
      <c r="AG56" s="17">
        <v>0</v>
      </c>
      <c r="AH56" s="21">
        <f t="shared" si="26"/>
        <v>0</v>
      </c>
      <c r="AI56" s="29">
        <v>0</v>
      </c>
      <c r="AJ56" s="17">
        <v>0</v>
      </c>
      <c r="AK56" s="21">
        <f t="shared" si="27"/>
        <v>0</v>
      </c>
      <c r="AL56" s="29">
        <v>0</v>
      </c>
      <c r="AM56" s="17">
        <v>0</v>
      </c>
      <c r="AN56" s="21">
        <f t="shared" si="28"/>
        <v>0</v>
      </c>
    </row>
    <row r="57" spans="1:40" ht="12.75">
      <c r="A57" s="23" t="s">
        <v>41</v>
      </c>
      <c r="B57" s="26">
        <f t="shared" si="15"/>
        <v>51431.268</v>
      </c>
      <c r="C57" s="16">
        <f t="shared" si="15"/>
        <v>34308.522000000004</v>
      </c>
      <c r="D57" s="27">
        <f t="shared" si="16"/>
        <v>66.70751730250946</v>
      </c>
      <c r="E57" s="29">
        <v>0</v>
      </c>
      <c r="F57" s="17">
        <v>0</v>
      </c>
      <c r="G57" s="21">
        <f t="shared" si="17"/>
        <v>0</v>
      </c>
      <c r="H57" s="29">
        <v>3272.973</v>
      </c>
      <c r="I57" s="17">
        <v>2644.4579999999996</v>
      </c>
      <c r="J57" s="21">
        <f t="shared" si="18"/>
        <v>80.79681683900233</v>
      </c>
      <c r="K57" s="29">
        <v>31021.816</v>
      </c>
      <c r="L57" s="17">
        <v>19778.927000000003</v>
      </c>
      <c r="M57" s="21">
        <f t="shared" si="19"/>
        <v>63.75812105906373</v>
      </c>
      <c r="N57" s="29">
        <v>0</v>
      </c>
      <c r="O57" s="17">
        <v>0</v>
      </c>
      <c r="P57" s="21">
        <f t="shared" si="20"/>
        <v>0</v>
      </c>
      <c r="Q57" s="29">
        <v>0</v>
      </c>
      <c r="R57" s="17">
        <v>0</v>
      </c>
      <c r="S57" s="21">
        <f t="shared" si="21"/>
        <v>0</v>
      </c>
      <c r="T57" s="29">
        <v>0</v>
      </c>
      <c r="U57" s="17">
        <v>0</v>
      </c>
      <c r="V57" s="21">
        <f t="shared" si="22"/>
        <v>0</v>
      </c>
      <c r="W57" s="29">
        <v>17136.479</v>
      </c>
      <c r="X57" s="17">
        <v>11885.137</v>
      </c>
      <c r="Y57" s="21">
        <f t="shared" si="23"/>
        <v>69.35577022561053</v>
      </c>
      <c r="Z57" s="29">
        <v>0</v>
      </c>
      <c r="AA57" s="17">
        <v>0</v>
      </c>
      <c r="AB57" s="21">
        <f t="shared" si="24"/>
        <v>0</v>
      </c>
      <c r="AC57" s="29">
        <v>0</v>
      </c>
      <c r="AD57" s="17">
        <v>0</v>
      </c>
      <c r="AE57" s="21">
        <f t="shared" si="25"/>
        <v>0</v>
      </c>
      <c r="AF57" s="29">
        <v>0</v>
      </c>
      <c r="AG57" s="17">
        <v>0</v>
      </c>
      <c r="AH57" s="21">
        <f t="shared" si="26"/>
        <v>0</v>
      </c>
      <c r="AI57" s="29">
        <v>0</v>
      </c>
      <c r="AJ57" s="17">
        <v>0</v>
      </c>
      <c r="AK57" s="21">
        <f t="shared" si="27"/>
        <v>0</v>
      </c>
      <c r="AL57" s="29">
        <v>0</v>
      </c>
      <c r="AM57" s="17">
        <v>0</v>
      </c>
      <c r="AN57" s="21">
        <f t="shared" si="28"/>
        <v>0</v>
      </c>
    </row>
    <row r="58" spans="1:40" ht="12.75">
      <c r="A58" s="23" t="s">
        <v>42</v>
      </c>
      <c r="B58" s="26">
        <f t="shared" si="15"/>
        <v>17807.069</v>
      </c>
      <c r="C58" s="16">
        <f t="shared" si="15"/>
        <v>9499.898000000001</v>
      </c>
      <c r="D58" s="27">
        <f t="shared" si="16"/>
        <v>53.34902672640849</v>
      </c>
      <c r="E58" s="29">
        <v>0</v>
      </c>
      <c r="F58" s="17">
        <v>0</v>
      </c>
      <c r="G58" s="21">
        <f t="shared" si="17"/>
        <v>0</v>
      </c>
      <c r="H58" s="29">
        <v>2697</v>
      </c>
      <c r="I58" s="17">
        <v>1527.9769999999999</v>
      </c>
      <c r="J58" s="21">
        <f t="shared" si="18"/>
        <v>56.65469039673711</v>
      </c>
      <c r="K58" s="29">
        <v>2883.861</v>
      </c>
      <c r="L58" s="17">
        <v>451.143</v>
      </c>
      <c r="M58" s="21">
        <f t="shared" si="19"/>
        <v>15.64371514438456</v>
      </c>
      <c r="N58" s="29">
        <v>3690.823</v>
      </c>
      <c r="O58" s="17">
        <v>2548.6220000000008</v>
      </c>
      <c r="P58" s="21">
        <f t="shared" si="20"/>
        <v>69.05294564383068</v>
      </c>
      <c r="Q58" s="29">
        <v>8535.385</v>
      </c>
      <c r="R58" s="17">
        <v>4972.156000000002</v>
      </c>
      <c r="S58" s="21">
        <f t="shared" si="21"/>
        <v>58.25344726687784</v>
      </c>
      <c r="T58" s="29">
        <v>0</v>
      </c>
      <c r="U58" s="17">
        <v>0</v>
      </c>
      <c r="V58" s="21">
        <f t="shared" si="22"/>
        <v>0</v>
      </c>
      <c r="W58" s="29">
        <v>0</v>
      </c>
      <c r="X58" s="17">
        <v>0</v>
      </c>
      <c r="Y58" s="21">
        <f t="shared" si="23"/>
        <v>0</v>
      </c>
      <c r="Z58" s="29">
        <v>0</v>
      </c>
      <c r="AA58" s="17">
        <v>0</v>
      </c>
      <c r="AB58" s="21">
        <f t="shared" si="24"/>
        <v>0</v>
      </c>
      <c r="AC58" s="29">
        <v>0</v>
      </c>
      <c r="AD58" s="17">
        <v>0</v>
      </c>
      <c r="AE58" s="21">
        <f t="shared" si="25"/>
        <v>0</v>
      </c>
      <c r="AF58" s="29">
        <v>0</v>
      </c>
      <c r="AG58" s="17">
        <v>0</v>
      </c>
      <c r="AH58" s="21">
        <f t="shared" si="26"/>
        <v>0</v>
      </c>
      <c r="AI58" s="29">
        <v>0</v>
      </c>
      <c r="AJ58" s="17">
        <v>0</v>
      </c>
      <c r="AK58" s="21">
        <f t="shared" si="27"/>
        <v>0</v>
      </c>
      <c r="AL58" s="29">
        <v>0</v>
      </c>
      <c r="AM58" s="17">
        <v>0</v>
      </c>
      <c r="AN58" s="21">
        <f t="shared" si="28"/>
        <v>0</v>
      </c>
    </row>
    <row r="59" spans="1:40" ht="12.75">
      <c r="A59" s="23" t="s">
        <v>43</v>
      </c>
      <c r="B59" s="26">
        <f t="shared" si="15"/>
        <v>23861.533</v>
      </c>
      <c r="C59" s="16">
        <f t="shared" si="15"/>
        <v>13181.731999999996</v>
      </c>
      <c r="D59" s="27">
        <f t="shared" si="16"/>
        <v>55.24260323089886</v>
      </c>
      <c r="E59" s="29">
        <v>1132.38</v>
      </c>
      <c r="F59" s="17">
        <v>153.966</v>
      </c>
      <c r="G59" s="21">
        <f t="shared" si="17"/>
        <v>13.596672495098819</v>
      </c>
      <c r="H59" s="29">
        <v>11303.979</v>
      </c>
      <c r="I59" s="17">
        <v>6445.855999999998</v>
      </c>
      <c r="J59" s="21">
        <f t="shared" si="18"/>
        <v>57.02289432774068</v>
      </c>
      <c r="K59" s="29">
        <v>3296.406</v>
      </c>
      <c r="L59" s="17">
        <v>2128.398999999999</v>
      </c>
      <c r="M59" s="21">
        <f t="shared" si="19"/>
        <v>64.56725900875071</v>
      </c>
      <c r="N59" s="29">
        <v>3954.3</v>
      </c>
      <c r="O59" s="17">
        <v>2456.5079999999994</v>
      </c>
      <c r="P59" s="21">
        <f t="shared" si="20"/>
        <v>62.122448979591816</v>
      </c>
      <c r="Q59" s="29">
        <v>791.518</v>
      </c>
      <c r="R59" s="17">
        <v>490.50600000000003</v>
      </c>
      <c r="S59" s="21">
        <f t="shared" si="21"/>
        <v>61.97028999972205</v>
      </c>
      <c r="T59" s="29">
        <v>0</v>
      </c>
      <c r="U59" s="17">
        <v>0</v>
      </c>
      <c r="V59" s="21">
        <f t="shared" si="22"/>
        <v>0</v>
      </c>
      <c r="W59" s="29">
        <v>0</v>
      </c>
      <c r="X59" s="17">
        <v>0</v>
      </c>
      <c r="Y59" s="21">
        <f t="shared" si="23"/>
        <v>0</v>
      </c>
      <c r="Z59" s="29">
        <v>2185.557</v>
      </c>
      <c r="AA59" s="17">
        <v>501.8399999999995</v>
      </c>
      <c r="AB59" s="21">
        <f t="shared" si="24"/>
        <v>22.9616523385114</v>
      </c>
      <c r="AC59" s="29">
        <v>1196.174</v>
      </c>
      <c r="AD59" s="17">
        <v>1004.6570000000002</v>
      </c>
      <c r="AE59" s="21">
        <f t="shared" si="25"/>
        <v>83.98920223980794</v>
      </c>
      <c r="AF59" s="29">
        <v>0</v>
      </c>
      <c r="AG59" s="17">
        <v>0</v>
      </c>
      <c r="AH59" s="21">
        <f t="shared" si="26"/>
        <v>0</v>
      </c>
      <c r="AI59" s="29">
        <v>0</v>
      </c>
      <c r="AJ59" s="17">
        <v>0</v>
      </c>
      <c r="AK59" s="21">
        <f t="shared" si="27"/>
        <v>0</v>
      </c>
      <c r="AL59" s="29">
        <v>1.219</v>
      </c>
      <c r="AM59" s="17">
        <v>0</v>
      </c>
      <c r="AN59" s="21">
        <f t="shared" si="28"/>
        <v>0</v>
      </c>
    </row>
    <row r="60" spans="1:40" ht="12.75">
      <c r="A60" s="23" t="s">
        <v>44</v>
      </c>
      <c r="B60" s="26">
        <f t="shared" si="15"/>
        <v>40.948</v>
      </c>
      <c r="C60" s="16">
        <f t="shared" si="15"/>
        <v>40.902</v>
      </c>
      <c r="D60" s="27">
        <f t="shared" si="16"/>
        <v>99.88766240109406</v>
      </c>
      <c r="E60" s="29">
        <v>0</v>
      </c>
      <c r="F60" s="17">
        <v>0</v>
      </c>
      <c r="G60" s="21">
        <f t="shared" si="17"/>
        <v>0</v>
      </c>
      <c r="H60" s="29">
        <v>0</v>
      </c>
      <c r="I60" s="17">
        <v>0</v>
      </c>
      <c r="J60" s="21">
        <f t="shared" si="18"/>
        <v>0</v>
      </c>
      <c r="K60" s="29">
        <v>0</v>
      </c>
      <c r="L60" s="17">
        <v>0</v>
      </c>
      <c r="M60" s="21">
        <f t="shared" si="19"/>
        <v>0</v>
      </c>
      <c r="N60" s="29">
        <v>0</v>
      </c>
      <c r="O60" s="17">
        <v>0</v>
      </c>
      <c r="P60" s="21">
        <f t="shared" si="20"/>
        <v>0</v>
      </c>
      <c r="Q60" s="29">
        <v>0</v>
      </c>
      <c r="R60" s="17">
        <v>0</v>
      </c>
      <c r="S60" s="21">
        <f t="shared" si="21"/>
        <v>0</v>
      </c>
      <c r="T60" s="29">
        <v>0</v>
      </c>
      <c r="U60" s="17">
        <v>0</v>
      </c>
      <c r="V60" s="21">
        <f t="shared" si="22"/>
        <v>0</v>
      </c>
      <c r="W60" s="29">
        <v>0</v>
      </c>
      <c r="X60" s="17">
        <v>0</v>
      </c>
      <c r="Y60" s="21">
        <f t="shared" si="23"/>
        <v>0</v>
      </c>
      <c r="Z60" s="29">
        <v>40.948</v>
      </c>
      <c r="AA60" s="17">
        <v>40.902</v>
      </c>
      <c r="AB60" s="21">
        <f t="shared" si="24"/>
        <v>99.88766240109406</v>
      </c>
      <c r="AC60" s="29">
        <v>0</v>
      </c>
      <c r="AD60" s="17">
        <v>0</v>
      </c>
      <c r="AE60" s="21">
        <f t="shared" si="25"/>
        <v>0</v>
      </c>
      <c r="AF60" s="29">
        <v>0</v>
      </c>
      <c r="AG60" s="17">
        <v>0</v>
      </c>
      <c r="AH60" s="21">
        <f t="shared" si="26"/>
        <v>0</v>
      </c>
      <c r="AI60" s="29">
        <v>0</v>
      </c>
      <c r="AJ60" s="17">
        <v>0</v>
      </c>
      <c r="AK60" s="21">
        <f t="shared" si="27"/>
        <v>0</v>
      </c>
      <c r="AL60" s="29">
        <v>0</v>
      </c>
      <c r="AM60" s="17">
        <v>0</v>
      </c>
      <c r="AN60" s="21">
        <f t="shared" si="28"/>
        <v>0</v>
      </c>
    </row>
    <row r="61" spans="1:40" ht="13.5" thickBot="1">
      <c r="A61" s="23" t="s">
        <v>45</v>
      </c>
      <c r="B61" s="26">
        <f t="shared" si="15"/>
        <v>212.414</v>
      </c>
      <c r="C61" s="16">
        <f t="shared" si="15"/>
        <v>4.148</v>
      </c>
      <c r="D61" s="27">
        <f t="shared" si="16"/>
        <v>1.952790305723728</v>
      </c>
      <c r="E61" s="29">
        <v>0</v>
      </c>
      <c r="F61" s="17">
        <v>0</v>
      </c>
      <c r="G61" s="21">
        <f t="shared" si="17"/>
        <v>0</v>
      </c>
      <c r="H61" s="29">
        <v>0</v>
      </c>
      <c r="I61" s="17">
        <v>0</v>
      </c>
      <c r="J61" s="21">
        <f t="shared" si="18"/>
        <v>0</v>
      </c>
      <c r="K61" s="29">
        <v>0</v>
      </c>
      <c r="L61" s="17">
        <v>0</v>
      </c>
      <c r="M61" s="21">
        <f t="shared" si="19"/>
        <v>0</v>
      </c>
      <c r="N61" s="29">
        <v>43.414</v>
      </c>
      <c r="O61" s="17">
        <v>2.677</v>
      </c>
      <c r="P61" s="21">
        <f t="shared" si="20"/>
        <v>6.166213663795089</v>
      </c>
      <c r="Q61" s="29">
        <v>169</v>
      </c>
      <c r="R61" s="17">
        <v>1.471</v>
      </c>
      <c r="S61" s="21">
        <f t="shared" si="21"/>
        <v>0.8704142011834319</v>
      </c>
      <c r="T61" s="29">
        <v>0</v>
      </c>
      <c r="U61" s="17">
        <v>0</v>
      </c>
      <c r="V61" s="21">
        <f t="shared" si="22"/>
        <v>0</v>
      </c>
      <c r="W61" s="29">
        <v>0</v>
      </c>
      <c r="X61" s="17">
        <v>0</v>
      </c>
      <c r="Y61" s="21">
        <f t="shared" si="23"/>
        <v>0</v>
      </c>
      <c r="Z61" s="29">
        <v>0</v>
      </c>
      <c r="AA61" s="17">
        <v>0</v>
      </c>
      <c r="AB61" s="21">
        <f t="shared" si="24"/>
        <v>0</v>
      </c>
      <c r="AC61" s="29">
        <v>0</v>
      </c>
      <c r="AD61" s="17">
        <v>0</v>
      </c>
      <c r="AE61" s="21">
        <f t="shared" si="25"/>
        <v>0</v>
      </c>
      <c r="AF61" s="29">
        <v>0</v>
      </c>
      <c r="AG61" s="17">
        <v>0</v>
      </c>
      <c r="AH61" s="21">
        <f t="shared" si="26"/>
        <v>0</v>
      </c>
      <c r="AI61" s="29">
        <v>0</v>
      </c>
      <c r="AJ61" s="17">
        <v>0</v>
      </c>
      <c r="AK61" s="21">
        <f t="shared" si="27"/>
        <v>0</v>
      </c>
      <c r="AL61" s="29">
        <v>0</v>
      </c>
      <c r="AM61" s="17">
        <v>0</v>
      </c>
      <c r="AN61" s="21">
        <f t="shared" si="28"/>
        <v>0</v>
      </c>
    </row>
    <row r="62" spans="1:40" ht="13.5" thickBot="1">
      <c r="A62" s="33" t="s">
        <v>46</v>
      </c>
      <c r="B62" s="30">
        <f>B40+B41+B42+B43+B44+B45+B46+B47+B48+B49+B50+B51+B52+B53+B54+B55+B56+B57+B58+B59+B60+B61</f>
        <v>471523.15499999997</v>
      </c>
      <c r="C62" s="31">
        <f>C40+C41+C42+C43+C44+C45+C46+C47+C48+C49+C50+C51+C52+C53+C54+C55+C56+C57+C58+C59+C60+C61</f>
        <v>400356.48199999996</v>
      </c>
      <c r="D62" s="32">
        <f t="shared" si="16"/>
        <v>84.9070671831588</v>
      </c>
      <c r="E62" s="30">
        <f>E40+E41+E42+E43+E44+E45+E46+E47+E48+E49+E50+E51+E52+E53+E54+E55+E56+E57+E58+E59+E60+E61</f>
        <v>1997.89</v>
      </c>
      <c r="F62" s="31">
        <f>F40+F41+F42+F43+F44+F45+F46+F47+F48+F49+F50+F51+F52+F53+F54+F55+F56+F57+F58+F59+F60+F61</f>
        <v>153.966</v>
      </c>
      <c r="G62" s="32">
        <f t="shared" si="17"/>
        <v>7.706430283949567</v>
      </c>
      <c r="H62" s="30">
        <f>H40+H41+H42+H43+H44+H45+H46+H47+H48+H49+H50+H51+H52+H53+H54+H55+H56+H57+H58+H59+H60+H61</f>
        <v>97406.005</v>
      </c>
      <c r="I62" s="31">
        <f>I40+I41+I42+I43+I44+I45+I46+I47+I48+I49+I50+I51+I52+I53+I54+I55+I56+I57+I58+I59+I60+I61</f>
        <v>74471.883</v>
      </c>
      <c r="J62" s="32">
        <f t="shared" si="18"/>
        <v>76.45512512293261</v>
      </c>
      <c r="K62" s="30">
        <f>K40+K41+K42+K43+K44+K45+K46+K47+K48+K49+K50+K51+K52+K53+K54+K55+K56+K57+K58+K59+K60+K61</f>
        <v>42297.078</v>
      </c>
      <c r="L62" s="31">
        <f>L40+L41+L42+L43+L44+L45+L46+L47+L48+L49+L50+L51+L52+L53+L54+L55+L56+L57+L58+L59+L60+L61</f>
        <v>25869.634000000002</v>
      </c>
      <c r="M62" s="32">
        <f t="shared" si="19"/>
        <v>61.16175211914167</v>
      </c>
      <c r="N62" s="30">
        <f>N40+N41+N42+N43+N44+N45+N46+N47+N48+N49+N50+N51+N52+N53+N54+N55+N56+N57+N58+N59+N60+N61</f>
        <v>30529.03</v>
      </c>
      <c r="O62" s="31">
        <f>O40+O41+O42+O43+O44+O45+O46+O47+O48+O49+O50+O51+O52+O53+O54+O55+O56+O57+O58+O59+O60+O61</f>
        <v>24846.138999999996</v>
      </c>
      <c r="P62" s="32">
        <f t="shared" si="20"/>
        <v>81.38528803568275</v>
      </c>
      <c r="Q62" s="30">
        <f>Q40+Q41+Q42+Q43+Q44+Q45+Q46+Q47+Q48+Q49+Q50+Q51+Q52+Q53+Q54+Q55+Q56+Q57+Q58+Q59+Q60+Q61</f>
        <v>37824.186</v>
      </c>
      <c r="R62" s="31">
        <f>R40+R41+R42+R43+R44+R45+R46+R47+R48+R49+R50+R51+R52+R53+R54+R55+R56+R57+R58+R59+R60+R61</f>
        <v>29631.791</v>
      </c>
      <c r="S62" s="32">
        <f t="shared" si="21"/>
        <v>78.3408557688459</v>
      </c>
      <c r="T62" s="30">
        <f>T40+T41+T42+T43+T44+T45+T46+T47+T48+T49+T50+T51+T52+T53+T54+T55+T56+T57+T58+T59+T60+T61</f>
        <v>272.62800000000004</v>
      </c>
      <c r="U62" s="31">
        <f>U40+U41+U42+U43+U44+U45+U46+U47+U48+U49+U50+U51+U52+U53+U54+U55+U56+U57+U58+U59+U60+U61</f>
        <v>20.768</v>
      </c>
      <c r="V62" s="32">
        <f t="shared" si="22"/>
        <v>7.617706178382264</v>
      </c>
      <c r="W62" s="30">
        <f>W40+W41+W42+W43+W44+W45+W46+W47+W48+W49+W50+W51+W52+W53+W54+W55+W56+W57+W58+W59+W60+W61</f>
        <v>95714.315</v>
      </c>
      <c r="X62" s="31">
        <f>X40+X41+X42+X43+X44+X45+X46+X47+X48+X49+X50+X51+X52+X53+X54+X55+X56+X57+X58+X59+X60+X61</f>
        <v>88700.212</v>
      </c>
      <c r="Y62" s="32">
        <f t="shared" si="23"/>
        <v>92.67183492876693</v>
      </c>
      <c r="Z62" s="30">
        <f>Z40+Z41+Z42+Z43+Z44+Z45+Z46+Z47+Z48+Z49+Z50+Z51+Z52+Z53+Z54+Z55+Z56+Z57+Z58+Z59+Z60+Z61</f>
        <v>89959.413</v>
      </c>
      <c r="AA62" s="31">
        <f>AA40+AA41+AA42+AA43+AA44+AA45+AA46+AA47+AA48+AA49+AA50+AA51+AA52+AA53+AA54+AA55+AA56+AA57+AA58+AA59+AA60+AA61</f>
        <v>112089.54500000001</v>
      </c>
      <c r="AB62" s="32">
        <f t="shared" si="24"/>
        <v>124.6001293939079</v>
      </c>
      <c r="AC62" s="30">
        <f>AC40+AC41+AC42+AC43+AC44+AC45+AC46+AC47+AC48+AC49+AC50+AC51+AC52+AC53+AC54+AC55+AC56+AC57+AC58+AC59+AC60+AC61</f>
        <v>68084.24799999999</v>
      </c>
      <c r="AD62" s="31">
        <f>AD40+AD41+AD42+AD43+AD44+AD45+AD46+AD47+AD48+AD49+AD50+AD51+AD52+AD53+AD54+AD55+AD56+AD57+AD58+AD59+AD60+AD61</f>
        <v>39798.86799999998</v>
      </c>
      <c r="AE62" s="32">
        <f t="shared" si="25"/>
        <v>58.455324350501726</v>
      </c>
      <c r="AF62" s="30">
        <f>AF40+AF41+AF42+AF43+AF44+AF45+AF46+AF47+AF48+AF49+AF50+AF51+AF52+AF53+AF54+AF55+AF56+AF57+AF58+AF59+AF60+AF61</f>
        <v>7358.887</v>
      </c>
      <c r="AG62" s="31">
        <f>AG40+AG41+AG42+AG43+AG44+AG45+AG46+AG47+AG48+AG49+AG50+AG51+AG52+AG53+AG54+AG55+AG56+AG57+AG58+AG59+AG60+AG61</f>
        <v>4732.706</v>
      </c>
      <c r="AH62" s="32">
        <f t="shared" si="26"/>
        <v>64.3127962149711</v>
      </c>
      <c r="AI62" s="30">
        <f>AI40+AI41+AI42+AI43+AI44+AI45+AI46+AI47+AI48+AI49+AI50+AI51+AI52+AI53+AI54+AI55+AI56+AI57+AI58+AI59+AI60+AI61</f>
        <v>0</v>
      </c>
      <c r="AJ62" s="31">
        <f>AJ40+AJ41+AJ42+AJ43+AJ44+AJ45+AJ46+AJ47+AJ48+AJ49+AJ50+AJ51+AJ52+AJ53+AJ54+AJ55+AJ56+AJ57+AJ58+AJ59+AJ60+AJ61</f>
        <v>0</v>
      </c>
      <c r="AK62" s="32">
        <f t="shared" si="27"/>
        <v>0</v>
      </c>
      <c r="AL62" s="30">
        <f>AL40+AL41+AL42+AL43+AL44+AL45+AL46+AL47+AL48+AL49+AL50+AL51+AL52+AL53+AL54+AL55+AL56+AL57+AL58+AL59+AL60+AL61</f>
        <v>79.475</v>
      </c>
      <c r="AM62" s="31">
        <f>AM40+AM41+AM42+AM43+AM44+AM45+AM46+AM47+AM48+AM49+AM50+AM51+AM52+AM53+AM54+AM55+AM56+AM57+AM58+AM59+AM60+AM61</f>
        <v>40.97</v>
      </c>
      <c r="AN62" s="32">
        <f t="shared" si="28"/>
        <v>51.55080213903743</v>
      </c>
    </row>
    <row r="65" spans="1:40" ht="19.5" thickBot="1">
      <c r="A65" s="3" t="s">
        <v>47</v>
      </c>
      <c r="B65" s="2"/>
      <c r="C65" s="2"/>
      <c r="D65" s="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7.25" customHeight="1" thickBot="1">
      <c r="A66" s="47" t="s">
        <v>0</v>
      </c>
      <c r="B66" s="41" t="s">
        <v>1</v>
      </c>
      <c r="C66" s="42"/>
      <c r="D66" s="43"/>
      <c r="E66" s="50" t="s">
        <v>19</v>
      </c>
      <c r="F66" s="51"/>
      <c r="G66" s="52"/>
      <c r="H66" s="50" t="s">
        <v>9</v>
      </c>
      <c r="I66" s="51"/>
      <c r="J66" s="52"/>
      <c r="K66" s="37" t="s">
        <v>18</v>
      </c>
      <c r="L66" s="38"/>
      <c r="M66" s="38"/>
      <c r="N66" s="38"/>
      <c r="O66" s="38"/>
      <c r="P66" s="39"/>
      <c r="Q66" s="50" t="s">
        <v>13</v>
      </c>
      <c r="R66" s="51"/>
      <c r="S66" s="52"/>
      <c r="T66" s="50" t="s">
        <v>14</v>
      </c>
      <c r="U66" s="51"/>
      <c r="V66" s="52"/>
      <c r="W66" s="37" t="s">
        <v>10</v>
      </c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9"/>
      <c r="AI66" s="37" t="s">
        <v>15</v>
      </c>
      <c r="AJ66" s="38"/>
      <c r="AK66" s="38"/>
      <c r="AL66" s="38"/>
      <c r="AM66" s="38"/>
      <c r="AN66" s="39"/>
    </row>
    <row r="67" spans="1:40" ht="27.75" customHeight="1">
      <c r="A67" s="48"/>
      <c r="B67" s="44"/>
      <c r="C67" s="45"/>
      <c r="D67" s="46"/>
      <c r="E67" s="53"/>
      <c r="F67" s="54"/>
      <c r="G67" s="55"/>
      <c r="H67" s="53"/>
      <c r="I67" s="54"/>
      <c r="J67" s="55"/>
      <c r="K67" s="34" t="s">
        <v>2</v>
      </c>
      <c r="L67" s="35"/>
      <c r="M67" s="36"/>
      <c r="N67" s="34" t="s">
        <v>8</v>
      </c>
      <c r="O67" s="35"/>
      <c r="P67" s="36"/>
      <c r="Q67" s="53"/>
      <c r="R67" s="54"/>
      <c r="S67" s="55"/>
      <c r="T67" s="53"/>
      <c r="U67" s="54"/>
      <c r="V67" s="55"/>
      <c r="W67" s="34" t="s">
        <v>11</v>
      </c>
      <c r="X67" s="35"/>
      <c r="Y67" s="36"/>
      <c r="Z67" s="34" t="s">
        <v>6</v>
      </c>
      <c r="AA67" s="35"/>
      <c r="AB67" s="36"/>
      <c r="AC67" s="34" t="s">
        <v>7</v>
      </c>
      <c r="AD67" s="35"/>
      <c r="AE67" s="36"/>
      <c r="AF67" s="34" t="s">
        <v>12</v>
      </c>
      <c r="AG67" s="35"/>
      <c r="AH67" s="36"/>
      <c r="AI67" s="34" t="s">
        <v>16</v>
      </c>
      <c r="AJ67" s="35"/>
      <c r="AK67" s="36"/>
      <c r="AL67" s="34" t="s">
        <v>17</v>
      </c>
      <c r="AM67" s="35"/>
      <c r="AN67" s="36"/>
    </row>
    <row r="68" spans="1:40" ht="13.5" thickBot="1">
      <c r="A68" s="49"/>
      <c r="B68" s="9" t="s">
        <v>3</v>
      </c>
      <c r="C68" s="10" t="s">
        <v>4</v>
      </c>
      <c r="D68" s="11" t="s">
        <v>5</v>
      </c>
      <c r="E68" s="5" t="s">
        <v>3</v>
      </c>
      <c r="F68" s="6" t="s">
        <v>4</v>
      </c>
      <c r="G68" s="8" t="s">
        <v>5</v>
      </c>
      <c r="H68" s="5" t="s">
        <v>3</v>
      </c>
      <c r="I68" s="6" t="s">
        <v>4</v>
      </c>
      <c r="J68" s="8" t="s">
        <v>5</v>
      </c>
      <c r="K68" s="5" t="s">
        <v>3</v>
      </c>
      <c r="L68" s="6" t="s">
        <v>4</v>
      </c>
      <c r="M68" s="8" t="s">
        <v>5</v>
      </c>
      <c r="N68" s="5" t="s">
        <v>3</v>
      </c>
      <c r="O68" s="6" t="s">
        <v>4</v>
      </c>
      <c r="P68" s="8" t="s">
        <v>5</v>
      </c>
      <c r="Q68" s="5" t="s">
        <v>3</v>
      </c>
      <c r="R68" s="6" t="s">
        <v>4</v>
      </c>
      <c r="S68" s="8" t="s">
        <v>5</v>
      </c>
      <c r="T68" s="5" t="s">
        <v>3</v>
      </c>
      <c r="U68" s="6" t="s">
        <v>4</v>
      </c>
      <c r="V68" s="8" t="s">
        <v>5</v>
      </c>
      <c r="W68" s="5" t="s">
        <v>3</v>
      </c>
      <c r="X68" s="6" t="s">
        <v>4</v>
      </c>
      <c r="Y68" s="8" t="s">
        <v>5</v>
      </c>
      <c r="Z68" s="5" t="s">
        <v>3</v>
      </c>
      <c r="AA68" s="6" t="s">
        <v>4</v>
      </c>
      <c r="AB68" s="8" t="s">
        <v>5</v>
      </c>
      <c r="AC68" s="5" t="s">
        <v>3</v>
      </c>
      <c r="AD68" s="6" t="s">
        <v>4</v>
      </c>
      <c r="AE68" s="8" t="s">
        <v>5</v>
      </c>
      <c r="AF68" s="5" t="s">
        <v>3</v>
      </c>
      <c r="AG68" s="6" t="s">
        <v>4</v>
      </c>
      <c r="AH68" s="8" t="s">
        <v>5</v>
      </c>
      <c r="AI68" s="5" t="s">
        <v>3</v>
      </c>
      <c r="AJ68" s="6" t="s">
        <v>4</v>
      </c>
      <c r="AK68" s="8" t="s">
        <v>5</v>
      </c>
      <c r="AL68" s="5" t="s">
        <v>3</v>
      </c>
      <c r="AM68" s="6" t="s">
        <v>4</v>
      </c>
      <c r="AN68" s="8" t="s">
        <v>5</v>
      </c>
    </row>
    <row r="69" spans="1:40" ht="12.75">
      <c r="A69" s="22" t="s">
        <v>25</v>
      </c>
      <c r="B69" s="24">
        <f aca="true" t="shared" si="29" ref="B69:C80">E69+H69+K69+N69+Q69+T69+W69+Z69+AC69+AF69+AI69+AL69</f>
        <v>53959.758</v>
      </c>
      <c r="C69" s="18">
        <f t="shared" si="29"/>
        <v>43472.04300000001</v>
      </c>
      <c r="D69" s="25">
        <f aca="true" t="shared" si="30" ref="D69:D81">IF(B69=0,0,C69/B69*100)</f>
        <v>80.56382128326078</v>
      </c>
      <c r="E69" s="28">
        <v>0</v>
      </c>
      <c r="F69" s="19">
        <v>0</v>
      </c>
      <c r="G69" s="20">
        <f aca="true" t="shared" si="31" ref="G69:G81">IF(E69=0,0,F69/E69*100)</f>
        <v>0</v>
      </c>
      <c r="H69" s="28">
        <v>0</v>
      </c>
      <c r="I69" s="19">
        <v>0</v>
      </c>
      <c r="J69" s="20">
        <f aca="true" t="shared" si="32" ref="J69:J81">IF(H69=0,0,I69/H69*100)</f>
        <v>0</v>
      </c>
      <c r="K69" s="28">
        <v>6159.02</v>
      </c>
      <c r="L69" s="19">
        <v>4112.9890000000005</v>
      </c>
      <c r="M69" s="20">
        <f aca="true" t="shared" si="33" ref="M69:M81">IF(K69=0,0,L69/K69*100)</f>
        <v>66.77992602719264</v>
      </c>
      <c r="N69" s="28">
        <v>5999.474</v>
      </c>
      <c r="O69" s="19">
        <v>5022.034999999999</v>
      </c>
      <c r="P69" s="20">
        <f aca="true" t="shared" si="34" ref="P69:P81">IF(N69=0,0,O69/N69*100)</f>
        <v>83.70792172780477</v>
      </c>
      <c r="Q69" s="28">
        <v>0</v>
      </c>
      <c r="R69" s="19">
        <v>0</v>
      </c>
      <c r="S69" s="20">
        <f aca="true" t="shared" si="35" ref="S69:S81">IF(Q69=0,0,R69/Q69*100)</f>
        <v>0</v>
      </c>
      <c r="T69" s="28">
        <v>0</v>
      </c>
      <c r="U69" s="19">
        <v>0</v>
      </c>
      <c r="V69" s="20">
        <f aca="true" t="shared" si="36" ref="V69:V81">IF(T69=0,0,U69/T69*100)</f>
        <v>0</v>
      </c>
      <c r="W69" s="28">
        <v>0</v>
      </c>
      <c r="X69" s="19">
        <v>0</v>
      </c>
      <c r="Y69" s="20">
        <f aca="true" t="shared" si="37" ref="Y69:Y81">IF(W69=0,0,X69/W69*100)</f>
        <v>0</v>
      </c>
      <c r="Z69" s="28">
        <v>18756.978</v>
      </c>
      <c r="AA69" s="19">
        <v>13093.657</v>
      </c>
      <c r="AB69" s="20">
        <f aca="true" t="shared" si="38" ref="AB69:AB81">IF(Z69=0,0,AA69/Z69*100)</f>
        <v>69.80685801305519</v>
      </c>
      <c r="AC69" s="28">
        <v>23044.286</v>
      </c>
      <c r="AD69" s="19">
        <v>21243.362000000016</v>
      </c>
      <c r="AE69" s="20">
        <f aca="true" t="shared" si="39" ref="AE69:AE81">IF(AC69=0,0,AD69/AC69*100)</f>
        <v>92.18494337381516</v>
      </c>
      <c r="AF69" s="28">
        <v>0</v>
      </c>
      <c r="AG69" s="19">
        <v>0</v>
      </c>
      <c r="AH69" s="20">
        <f aca="true" t="shared" si="40" ref="AH69:AH81">IF(AF69=0,0,AG69/AF69*100)</f>
        <v>0</v>
      </c>
      <c r="AI69" s="28">
        <v>0</v>
      </c>
      <c r="AJ69" s="19">
        <v>0</v>
      </c>
      <c r="AK69" s="20">
        <f aca="true" t="shared" si="41" ref="AK69:AK81">IF(AI69=0,0,AJ69/AI69*100)</f>
        <v>0</v>
      </c>
      <c r="AL69" s="28">
        <v>0</v>
      </c>
      <c r="AM69" s="19">
        <v>0</v>
      </c>
      <c r="AN69" s="20">
        <f aca="true" t="shared" si="42" ref="AN69:AN81">IF(AL69=0,0,AM69/AL69*100)</f>
        <v>0</v>
      </c>
    </row>
    <row r="70" spans="1:40" ht="12.75">
      <c r="A70" s="23" t="s">
        <v>28</v>
      </c>
      <c r="B70" s="26">
        <f t="shared" si="29"/>
        <v>50</v>
      </c>
      <c r="C70" s="16">
        <f t="shared" si="29"/>
        <v>0</v>
      </c>
      <c r="D70" s="27">
        <f t="shared" si="30"/>
        <v>0</v>
      </c>
      <c r="E70" s="29">
        <v>0</v>
      </c>
      <c r="F70" s="17">
        <v>0</v>
      </c>
      <c r="G70" s="21">
        <f t="shared" si="31"/>
        <v>0</v>
      </c>
      <c r="H70" s="29">
        <v>0</v>
      </c>
      <c r="I70" s="17">
        <v>0</v>
      </c>
      <c r="J70" s="21">
        <f t="shared" si="32"/>
        <v>0</v>
      </c>
      <c r="K70" s="29">
        <v>0</v>
      </c>
      <c r="L70" s="17">
        <v>0</v>
      </c>
      <c r="M70" s="21">
        <f t="shared" si="33"/>
        <v>0</v>
      </c>
      <c r="N70" s="29">
        <v>0</v>
      </c>
      <c r="O70" s="17">
        <v>0</v>
      </c>
      <c r="P70" s="21">
        <f t="shared" si="34"/>
        <v>0</v>
      </c>
      <c r="Q70" s="29">
        <v>0</v>
      </c>
      <c r="R70" s="17">
        <v>0</v>
      </c>
      <c r="S70" s="21">
        <f t="shared" si="35"/>
        <v>0</v>
      </c>
      <c r="T70" s="29">
        <v>0</v>
      </c>
      <c r="U70" s="17">
        <v>0</v>
      </c>
      <c r="V70" s="21">
        <f t="shared" si="36"/>
        <v>0</v>
      </c>
      <c r="W70" s="29">
        <v>0</v>
      </c>
      <c r="X70" s="17">
        <v>0</v>
      </c>
      <c r="Y70" s="21">
        <f t="shared" si="37"/>
        <v>0</v>
      </c>
      <c r="Z70" s="29">
        <v>50</v>
      </c>
      <c r="AA70" s="17">
        <v>0</v>
      </c>
      <c r="AB70" s="21">
        <f t="shared" si="38"/>
        <v>0</v>
      </c>
      <c r="AC70" s="29">
        <v>0</v>
      </c>
      <c r="AD70" s="17">
        <v>0</v>
      </c>
      <c r="AE70" s="21">
        <f t="shared" si="39"/>
        <v>0</v>
      </c>
      <c r="AF70" s="29">
        <v>0</v>
      </c>
      <c r="AG70" s="17">
        <v>0</v>
      </c>
      <c r="AH70" s="21">
        <f t="shared" si="40"/>
        <v>0</v>
      </c>
      <c r="AI70" s="29">
        <v>0</v>
      </c>
      <c r="AJ70" s="17">
        <v>0</v>
      </c>
      <c r="AK70" s="21">
        <f t="shared" si="41"/>
        <v>0</v>
      </c>
      <c r="AL70" s="29">
        <v>0</v>
      </c>
      <c r="AM70" s="17">
        <v>0</v>
      </c>
      <c r="AN70" s="21">
        <f t="shared" si="42"/>
        <v>0</v>
      </c>
    </row>
    <row r="71" spans="1:40" ht="12.75">
      <c r="A71" s="23" t="s">
        <v>48</v>
      </c>
      <c r="B71" s="26">
        <f t="shared" si="29"/>
        <v>1390</v>
      </c>
      <c r="C71" s="16">
        <f t="shared" si="29"/>
        <v>268.31</v>
      </c>
      <c r="D71" s="27">
        <f t="shared" si="30"/>
        <v>19.302877697841726</v>
      </c>
      <c r="E71" s="29">
        <v>0</v>
      </c>
      <c r="F71" s="17">
        <v>0</v>
      </c>
      <c r="G71" s="21">
        <f t="shared" si="31"/>
        <v>0</v>
      </c>
      <c r="H71" s="29">
        <v>0</v>
      </c>
      <c r="I71" s="17">
        <v>0</v>
      </c>
      <c r="J71" s="21">
        <f t="shared" si="32"/>
        <v>0</v>
      </c>
      <c r="K71" s="29">
        <v>0</v>
      </c>
      <c r="L71" s="17">
        <v>0</v>
      </c>
      <c r="M71" s="21">
        <f t="shared" si="33"/>
        <v>0</v>
      </c>
      <c r="N71" s="29">
        <v>0</v>
      </c>
      <c r="O71" s="17">
        <v>0</v>
      </c>
      <c r="P71" s="21">
        <f t="shared" si="34"/>
        <v>0</v>
      </c>
      <c r="Q71" s="29">
        <v>0</v>
      </c>
      <c r="R71" s="17">
        <v>0</v>
      </c>
      <c r="S71" s="21">
        <f t="shared" si="35"/>
        <v>0</v>
      </c>
      <c r="T71" s="29">
        <v>0</v>
      </c>
      <c r="U71" s="17">
        <v>0</v>
      </c>
      <c r="V71" s="21">
        <f t="shared" si="36"/>
        <v>0</v>
      </c>
      <c r="W71" s="29">
        <v>0</v>
      </c>
      <c r="X71" s="17">
        <v>0</v>
      </c>
      <c r="Y71" s="21">
        <f t="shared" si="37"/>
        <v>0</v>
      </c>
      <c r="Z71" s="29">
        <v>0</v>
      </c>
      <c r="AA71" s="17">
        <v>0</v>
      </c>
      <c r="AB71" s="21">
        <f t="shared" si="38"/>
        <v>0</v>
      </c>
      <c r="AC71" s="29">
        <v>1390</v>
      </c>
      <c r="AD71" s="17">
        <v>268.31</v>
      </c>
      <c r="AE71" s="21">
        <f t="shared" si="39"/>
        <v>19.302877697841726</v>
      </c>
      <c r="AF71" s="29">
        <v>0</v>
      </c>
      <c r="AG71" s="17">
        <v>0</v>
      </c>
      <c r="AH71" s="21">
        <f t="shared" si="40"/>
        <v>0</v>
      </c>
      <c r="AI71" s="29">
        <v>0</v>
      </c>
      <c r="AJ71" s="17">
        <v>0</v>
      </c>
      <c r="AK71" s="21">
        <f t="shared" si="41"/>
        <v>0</v>
      </c>
      <c r="AL71" s="29">
        <v>0</v>
      </c>
      <c r="AM71" s="17">
        <v>0</v>
      </c>
      <c r="AN71" s="21">
        <f t="shared" si="42"/>
        <v>0</v>
      </c>
    </row>
    <row r="72" spans="1:40" ht="12.75">
      <c r="A72" s="23" t="s">
        <v>35</v>
      </c>
      <c r="B72" s="26">
        <f t="shared" si="29"/>
        <v>124794.41700000002</v>
      </c>
      <c r="C72" s="16">
        <f t="shared" si="29"/>
        <v>117524.812</v>
      </c>
      <c r="D72" s="27">
        <f t="shared" si="30"/>
        <v>94.174735397017</v>
      </c>
      <c r="E72" s="29">
        <v>379.98</v>
      </c>
      <c r="F72" s="17">
        <v>0</v>
      </c>
      <c r="G72" s="21">
        <f t="shared" si="31"/>
        <v>0</v>
      </c>
      <c r="H72" s="29">
        <v>726.851</v>
      </c>
      <c r="I72" s="17">
        <v>726.583</v>
      </c>
      <c r="J72" s="21">
        <f t="shared" si="32"/>
        <v>99.96312861920806</v>
      </c>
      <c r="K72" s="29">
        <v>6639.287</v>
      </c>
      <c r="L72" s="17">
        <v>6424.445999999998</v>
      </c>
      <c r="M72" s="21">
        <f t="shared" si="33"/>
        <v>96.76409530119722</v>
      </c>
      <c r="N72" s="29">
        <v>68566.004</v>
      </c>
      <c r="O72" s="17">
        <v>63762.622</v>
      </c>
      <c r="P72" s="21">
        <f t="shared" si="34"/>
        <v>92.99451372432321</v>
      </c>
      <c r="Q72" s="29">
        <v>0</v>
      </c>
      <c r="R72" s="17">
        <v>0</v>
      </c>
      <c r="S72" s="21">
        <f t="shared" si="35"/>
        <v>0</v>
      </c>
      <c r="T72" s="29">
        <v>0</v>
      </c>
      <c r="U72" s="17">
        <v>0</v>
      </c>
      <c r="V72" s="21">
        <f t="shared" si="36"/>
        <v>0</v>
      </c>
      <c r="W72" s="29">
        <v>0</v>
      </c>
      <c r="X72" s="17">
        <v>0</v>
      </c>
      <c r="Y72" s="21">
        <f t="shared" si="37"/>
        <v>0</v>
      </c>
      <c r="Z72" s="29">
        <v>19427.078</v>
      </c>
      <c r="AA72" s="17">
        <v>10825.947999999999</v>
      </c>
      <c r="AB72" s="21">
        <f t="shared" si="38"/>
        <v>55.726074708713256</v>
      </c>
      <c r="AC72" s="29">
        <v>29055.217</v>
      </c>
      <c r="AD72" s="17">
        <v>35785.21300000001</v>
      </c>
      <c r="AE72" s="21">
        <f t="shared" si="39"/>
        <v>123.16278002673326</v>
      </c>
      <c r="AF72" s="29">
        <v>0</v>
      </c>
      <c r="AG72" s="17">
        <v>0</v>
      </c>
      <c r="AH72" s="21">
        <f t="shared" si="40"/>
        <v>0</v>
      </c>
      <c r="AI72" s="29">
        <v>0</v>
      </c>
      <c r="AJ72" s="17">
        <v>0</v>
      </c>
      <c r="AK72" s="21">
        <f t="shared" si="41"/>
        <v>0</v>
      </c>
      <c r="AL72" s="29">
        <v>0</v>
      </c>
      <c r="AM72" s="17">
        <v>0</v>
      </c>
      <c r="AN72" s="21">
        <f t="shared" si="42"/>
        <v>0</v>
      </c>
    </row>
    <row r="73" spans="1:40" ht="12.75">
      <c r="A73" s="23" t="s">
        <v>36</v>
      </c>
      <c r="B73" s="26">
        <f t="shared" si="29"/>
        <v>23595.846</v>
      </c>
      <c r="C73" s="16">
        <f t="shared" si="29"/>
        <v>16266.982999999986</v>
      </c>
      <c r="D73" s="27">
        <f t="shared" si="30"/>
        <v>68.94002868131952</v>
      </c>
      <c r="E73" s="29">
        <v>0</v>
      </c>
      <c r="F73" s="17">
        <v>0</v>
      </c>
      <c r="G73" s="21">
        <f t="shared" si="31"/>
        <v>0</v>
      </c>
      <c r="H73" s="29">
        <v>0</v>
      </c>
      <c r="I73" s="17">
        <v>0</v>
      </c>
      <c r="J73" s="21">
        <f t="shared" si="32"/>
        <v>0</v>
      </c>
      <c r="K73" s="29">
        <v>12284.366</v>
      </c>
      <c r="L73" s="17">
        <v>5505.997</v>
      </c>
      <c r="M73" s="21">
        <f t="shared" si="33"/>
        <v>44.82117351436778</v>
      </c>
      <c r="N73" s="29">
        <v>0</v>
      </c>
      <c r="O73" s="17">
        <v>0</v>
      </c>
      <c r="P73" s="21">
        <f t="shared" si="34"/>
        <v>0</v>
      </c>
      <c r="Q73" s="29">
        <v>0</v>
      </c>
      <c r="R73" s="17">
        <v>0</v>
      </c>
      <c r="S73" s="21">
        <f t="shared" si="35"/>
        <v>0</v>
      </c>
      <c r="T73" s="29">
        <v>0</v>
      </c>
      <c r="U73" s="17">
        <v>0</v>
      </c>
      <c r="V73" s="21">
        <f t="shared" si="36"/>
        <v>0</v>
      </c>
      <c r="W73" s="29">
        <v>0</v>
      </c>
      <c r="X73" s="17">
        <v>0</v>
      </c>
      <c r="Y73" s="21">
        <f t="shared" si="37"/>
        <v>0</v>
      </c>
      <c r="Z73" s="29">
        <v>5726.1</v>
      </c>
      <c r="AA73" s="17">
        <v>5238.15299999999</v>
      </c>
      <c r="AB73" s="21">
        <f t="shared" si="38"/>
        <v>91.47854560695744</v>
      </c>
      <c r="AC73" s="29">
        <v>5585.38</v>
      </c>
      <c r="AD73" s="17">
        <v>5522.832999999996</v>
      </c>
      <c r="AE73" s="21">
        <f t="shared" si="39"/>
        <v>98.88016571835749</v>
      </c>
      <c r="AF73" s="29">
        <v>0</v>
      </c>
      <c r="AG73" s="17">
        <v>0</v>
      </c>
      <c r="AH73" s="21">
        <f t="shared" si="40"/>
        <v>0</v>
      </c>
      <c r="AI73" s="29">
        <v>0</v>
      </c>
      <c r="AJ73" s="17">
        <v>0</v>
      </c>
      <c r="AK73" s="21">
        <f t="shared" si="41"/>
        <v>0</v>
      </c>
      <c r="AL73" s="29">
        <v>0</v>
      </c>
      <c r="AM73" s="17">
        <v>0</v>
      </c>
      <c r="AN73" s="21">
        <f t="shared" si="42"/>
        <v>0</v>
      </c>
    </row>
    <row r="74" spans="1:40" ht="12.75">
      <c r="A74" s="23" t="s">
        <v>37</v>
      </c>
      <c r="B74" s="26">
        <f t="shared" si="29"/>
        <v>180</v>
      </c>
      <c r="C74" s="16">
        <f t="shared" si="29"/>
        <v>29.921999999999997</v>
      </c>
      <c r="D74" s="27">
        <f t="shared" si="30"/>
        <v>16.62333333333333</v>
      </c>
      <c r="E74" s="29">
        <v>0</v>
      </c>
      <c r="F74" s="17">
        <v>0</v>
      </c>
      <c r="G74" s="21">
        <f t="shared" si="31"/>
        <v>0</v>
      </c>
      <c r="H74" s="29">
        <v>0</v>
      </c>
      <c r="I74" s="17">
        <v>0</v>
      </c>
      <c r="J74" s="21">
        <f t="shared" si="32"/>
        <v>0</v>
      </c>
      <c r="K74" s="29">
        <v>0</v>
      </c>
      <c r="L74" s="17">
        <v>0</v>
      </c>
      <c r="M74" s="21">
        <f t="shared" si="33"/>
        <v>0</v>
      </c>
      <c r="N74" s="29">
        <v>180</v>
      </c>
      <c r="O74" s="17">
        <v>29.921999999999997</v>
      </c>
      <c r="P74" s="21">
        <f t="shared" si="34"/>
        <v>16.62333333333333</v>
      </c>
      <c r="Q74" s="29">
        <v>0</v>
      </c>
      <c r="R74" s="17">
        <v>0</v>
      </c>
      <c r="S74" s="21">
        <f t="shared" si="35"/>
        <v>0</v>
      </c>
      <c r="T74" s="29">
        <v>0</v>
      </c>
      <c r="U74" s="17">
        <v>0</v>
      </c>
      <c r="V74" s="21">
        <f t="shared" si="36"/>
        <v>0</v>
      </c>
      <c r="W74" s="29">
        <v>0</v>
      </c>
      <c r="X74" s="17">
        <v>0</v>
      </c>
      <c r="Y74" s="21">
        <f t="shared" si="37"/>
        <v>0</v>
      </c>
      <c r="Z74" s="29">
        <v>0</v>
      </c>
      <c r="AA74" s="17">
        <v>0</v>
      </c>
      <c r="AB74" s="21">
        <f t="shared" si="38"/>
        <v>0</v>
      </c>
      <c r="AC74" s="29">
        <v>0</v>
      </c>
      <c r="AD74" s="17">
        <v>0</v>
      </c>
      <c r="AE74" s="21">
        <f t="shared" si="39"/>
        <v>0</v>
      </c>
      <c r="AF74" s="29">
        <v>0</v>
      </c>
      <c r="AG74" s="17">
        <v>0</v>
      </c>
      <c r="AH74" s="21">
        <f t="shared" si="40"/>
        <v>0</v>
      </c>
      <c r="AI74" s="29">
        <v>0</v>
      </c>
      <c r="AJ74" s="17">
        <v>0</v>
      </c>
      <c r="AK74" s="21">
        <f t="shared" si="41"/>
        <v>0</v>
      </c>
      <c r="AL74" s="29">
        <v>0</v>
      </c>
      <c r="AM74" s="17">
        <v>0</v>
      </c>
      <c r="AN74" s="21">
        <f t="shared" si="42"/>
        <v>0</v>
      </c>
    </row>
    <row r="75" spans="1:40" ht="12.75">
      <c r="A75" s="23" t="s">
        <v>38</v>
      </c>
      <c r="B75" s="26">
        <f t="shared" si="29"/>
        <v>815.8919999999999</v>
      </c>
      <c r="C75" s="16">
        <f t="shared" si="29"/>
        <v>659.711</v>
      </c>
      <c r="D75" s="27">
        <f t="shared" si="30"/>
        <v>80.85763802071844</v>
      </c>
      <c r="E75" s="29">
        <v>0</v>
      </c>
      <c r="F75" s="17">
        <v>0</v>
      </c>
      <c r="G75" s="21">
        <f t="shared" si="31"/>
        <v>0</v>
      </c>
      <c r="H75" s="29">
        <v>39.404</v>
      </c>
      <c r="I75" s="17">
        <v>36.12</v>
      </c>
      <c r="J75" s="21">
        <f t="shared" si="32"/>
        <v>91.66582072886</v>
      </c>
      <c r="K75" s="29">
        <v>772.132</v>
      </c>
      <c r="L75" s="17">
        <v>623.078</v>
      </c>
      <c r="M75" s="21">
        <f t="shared" si="33"/>
        <v>80.69578776685852</v>
      </c>
      <c r="N75" s="29">
        <v>0</v>
      </c>
      <c r="O75" s="17">
        <v>0</v>
      </c>
      <c r="P75" s="21">
        <f t="shared" si="34"/>
        <v>0</v>
      </c>
      <c r="Q75" s="29">
        <v>0</v>
      </c>
      <c r="R75" s="17">
        <v>0</v>
      </c>
      <c r="S75" s="21">
        <f t="shared" si="35"/>
        <v>0</v>
      </c>
      <c r="T75" s="29">
        <v>0</v>
      </c>
      <c r="U75" s="17">
        <v>0</v>
      </c>
      <c r="V75" s="21">
        <f t="shared" si="36"/>
        <v>0</v>
      </c>
      <c r="W75" s="29">
        <v>0</v>
      </c>
      <c r="X75" s="17">
        <v>0</v>
      </c>
      <c r="Y75" s="21">
        <f t="shared" si="37"/>
        <v>0</v>
      </c>
      <c r="Z75" s="29">
        <v>1.099</v>
      </c>
      <c r="AA75" s="17">
        <v>0</v>
      </c>
      <c r="AB75" s="21">
        <f t="shared" si="38"/>
        <v>0</v>
      </c>
      <c r="AC75" s="29">
        <v>3.257</v>
      </c>
      <c r="AD75" s="17">
        <v>0.513</v>
      </c>
      <c r="AE75" s="21">
        <f t="shared" si="39"/>
        <v>15.750690819772798</v>
      </c>
      <c r="AF75" s="29">
        <v>0</v>
      </c>
      <c r="AG75" s="17">
        <v>0</v>
      </c>
      <c r="AH75" s="21">
        <f t="shared" si="40"/>
        <v>0</v>
      </c>
      <c r="AI75" s="29">
        <v>0</v>
      </c>
      <c r="AJ75" s="17">
        <v>0</v>
      </c>
      <c r="AK75" s="21">
        <f t="shared" si="41"/>
        <v>0</v>
      </c>
      <c r="AL75" s="29">
        <v>0</v>
      </c>
      <c r="AM75" s="17">
        <v>0</v>
      </c>
      <c r="AN75" s="21">
        <f t="shared" si="42"/>
        <v>0</v>
      </c>
    </row>
    <row r="76" spans="1:40" ht="12.75">
      <c r="A76" s="23" t="s">
        <v>39</v>
      </c>
      <c r="B76" s="26">
        <f t="shared" si="29"/>
        <v>6.511</v>
      </c>
      <c r="C76" s="16">
        <f t="shared" si="29"/>
        <v>1.948</v>
      </c>
      <c r="D76" s="27">
        <f t="shared" si="30"/>
        <v>29.918599293503302</v>
      </c>
      <c r="E76" s="29">
        <v>0</v>
      </c>
      <c r="F76" s="17">
        <v>0</v>
      </c>
      <c r="G76" s="21">
        <f t="shared" si="31"/>
        <v>0</v>
      </c>
      <c r="H76" s="29">
        <v>6.511</v>
      </c>
      <c r="I76" s="17">
        <v>1.948</v>
      </c>
      <c r="J76" s="21">
        <f t="shared" si="32"/>
        <v>29.918599293503302</v>
      </c>
      <c r="K76" s="29">
        <v>0</v>
      </c>
      <c r="L76" s="17">
        <v>0</v>
      </c>
      <c r="M76" s="21">
        <f t="shared" si="33"/>
        <v>0</v>
      </c>
      <c r="N76" s="29">
        <v>0</v>
      </c>
      <c r="O76" s="17">
        <v>0</v>
      </c>
      <c r="P76" s="21">
        <f t="shared" si="34"/>
        <v>0</v>
      </c>
      <c r="Q76" s="29">
        <v>0</v>
      </c>
      <c r="R76" s="17">
        <v>0</v>
      </c>
      <c r="S76" s="21">
        <f t="shared" si="35"/>
        <v>0</v>
      </c>
      <c r="T76" s="29">
        <v>0</v>
      </c>
      <c r="U76" s="17">
        <v>0</v>
      </c>
      <c r="V76" s="21">
        <f t="shared" si="36"/>
        <v>0</v>
      </c>
      <c r="W76" s="29">
        <v>0</v>
      </c>
      <c r="X76" s="17">
        <v>0</v>
      </c>
      <c r="Y76" s="21">
        <f t="shared" si="37"/>
        <v>0</v>
      </c>
      <c r="Z76" s="29">
        <v>0</v>
      </c>
      <c r="AA76" s="17">
        <v>0</v>
      </c>
      <c r="AB76" s="21">
        <f t="shared" si="38"/>
        <v>0</v>
      </c>
      <c r="AC76" s="29">
        <v>0</v>
      </c>
      <c r="AD76" s="17">
        <v>0</v>
      </c>
      <c r="AE76" s="21">
        <f t="shared" si="39"/>
        <v>0</v>
      </c>
      <c r="AF76" s="29">
        <v>0</v>
      </c>
      <c r="AG76" s="17">
        <v>0</v>
      </c>
      <c r="AH76" s="21">
        <f t="shared" si="40"/>
        <v>0</v>
      </c>
      <c r="AI76" s="29">
        <v>0</v>
      </c>
      <c r="AJ76" s="17">
        <v>0</v>
      </c>
      <c r="AK76" s="21">
        <f t="shared" si="41"/>
        <v>0</v>
      </c>
      <c r="AL76" s="29">
        <v>0</v>
      </c>
      <c r="AM76" s="17">
        <v>0</v>
      </c>
      <c r="AN76" s="21">
        <f t="shared" si="42"/>
        <v>0</v>
      </c>
    </row>
    <row r="77" spans="1:40" ht="12.75">
      <c r="A77" s="23" t="s">
        <v>40</v>
      </c>
      <c r="B77" s="26">
        <f t="shared" si="29"/>
        <v>90.684</v>
      </c>
      <c r="C77" s="16">
        <f t="shared" si="29"/>
        <v>29.797</v>
      </c>
      <c r="D77" s="27">
        <f t="shared" si="30"/>
        <v>32.85805654801288</v>
      </c>
      <c r="E77" s="29">
        <v>0</v>
      </c>
      <c r="F77" s="17">
        <v>0</v>
      </c>
      <c r="G77" s="21">
        <f t="shared" si="31"/>
        <v>0</v>
      </c>
      <c r="H77" s="29">
        <v>21.956</v>
      </c>
      <c r="I77" s="17">
        <v>8.395</v>
      </c>
      <c r="J77" s="21">
        <f t="shared" si="32"/>
        <v>38.23556203315722</v>
      </c>
      <c r="K77" s="29">
        <v>24.826</v>
      </c>
      <c r="L77" s="17">
        <v>14.687000000000001</v>
      </c>
      <c r="M77" s="21">
        <f t="shared" si="33"/>
        <v>59.159751873036335</v>
      </c>
      <c r="N77" s="29">
        <v>0</v>
      </c>
      <c r="O77" s="17">
        <v>0</v>
      </c>
      <c r="P77" s="21">
        <f t="shared" si="34"/>
        <v>0</v>
      </c>
      <c r="Q77" s="29">
        <v>0</v>
      </c>
      <c r="R77" s="17">
        <v>0</v>
      </c>
      <c r="S77" s="21">
        <f t="shared" si="35"/>
        <v>0</v>
      </c>
      <c r="T77" s="29">
        <v>0</v>
      </c>
      <c r="U77" s="17">
        <v>0</v>
      </c>
      <c r="V77" s="21">
        <f t="shared" si="36"/>
        <v>0</v>
      </c>
      <c r="W77" s="29">
        <v>0</v>
      </c>
      <c r="X77" s="17">
        <v>0</v>
      </c>
      <c r="Y77" s="21">
        <f t="shared" si="37"/>
        <v>0</v>
      </c>
      <c r="Z77" s="29">
        <v>1.28</v>
      </c>
      <c r="AA77" s="17">
        <v>0</v>
      </c>
      <c r="AB77" s="21">
        <f t="shared" si="38"/>
        <v>0</v>
      </c>
      <c r="AC77" s="29">
        <v>42.622</v>
      </c>
      <c r="AD77" s="17">
        <v>6.715</v>
      </c>
      <c r="AE77" s="21">
        <f t="shared" si="39"/>
        <v>15.75477452958566</v>
      </c>
      <c r="AF77" s="29">
        <v>0</v>
      </c>
      <c r="AG77" s="17">
        <v>0</v>
      </c>
      <c r="AH77" s="21">
        <f t="shared" si="40"/>
        <v>0</v>
      </c>
      <c r="AI77" s="29">
        <v>0</v>
      </c>
      <c r="AJ77" s="17">
        <v>0</v>
      </c>
      <c r="AK77" s="21">
        <f t="shared" si="41"/>
        <v>0</v>
      </c>
      <c r="AL77" s="29">
        <v>0</v>
      </c>
      <c r="AM77" s="17">
        <v>0</v>
      </c>
      <c r="AN77" s="21">
        <f t="shared" si="42"/>
        <v>0</v>
      </c>
    </row>
    <row r="78" spans="1:40" ht="12.75">
      <c r="A78" s="23" t="s">
        <v>41</v>
      </c>
      <c r="B78" s="26">
        <f t="shared" si="29"/>
        <v>12023.68</v>
      </c>
      <c r="C78" s="16">
        <f t="shared" si="29"/>
        <v>586.599</v>
      </c>
      <c r="D78" s="27">
        <f t="shared" si="30"/>
        <v>4.8786977031990215</v>
      </c>
      <c r="E78" s="29">
        <v>0</v>
      </c>
      <c r="F78" s="17">
        <v>0</v>
      </c>
      <c r="G78" s="21">
        <f t="shared" si="31"/>
        <v>0</v>
      </c>
      <c r="H78" s="29">
        <v>0</v>
      </c>
      <c r="I78" s="17">
        <v>0</v>
      </c>
      <c r="J78" s="21">
        <f t="shared" si="32"/>
        <v>0</v>
      </c>
      <c r="K78" s="29">
        <v>12023.68</v>
      </c>
      <c r="L78" s="17">
        <v>586.599</v>
      </c>
      <c r="M78" s="21">
        <f t="shared" si="33"/>
        <v>4.8786977031990215</v>
      </c>
      <c r="N78" s="29">
        <v>0</v>
      </c>
      <c r="O78" s="17">
        <v>0</v>
      </c>
      <c r="P78" s="21">
        <f t="shared" si="34"/>
        <v>0</v>
      </c>
      <c r="Q78" s="29">
        <v>0</v>
      </c>
      <c r="R78" s="17">
        <v>0</v>
      </c>
      <c r="S78" s="21">
        <f t="shared" si="35"/>
        <v>0</v>
      </c>
      <c r="T78" s="29">
        <v>0</v>
      </c>
      <c r="U78" s="17">
        <v>0</v>
      </c>
      <c r="V78" s="21">
        <f t="shared" si="36"/>
        <v>0</v>
      </c>
      <c r="W78" s="29">
        <v>0</v>
      </c>
      <c r="X78" s="17">
        <v>0</v>
      </c>
      <c r="Y78" s="21">
        <f t="shared" si="37"/>
        <v>0</v>
      </c>
      <c r="Z78" s="29">
        <v>0</v>
      </c>
      <c r="AA78" s="17">
        <v>0</v>
      </c>
      <c r="AB78" s="21">
        <f t="shared" si="38"/>
        <v>0</v>
      </c>
      <c r="AC78" s="29">
        <v>0</v>
      </c>
      <c r="AD78" s="17">
        <v>0</v>
      </c>
      <c r="AE78" s="21">
        <f t="shared" si="39"/>
        <v>0</v>
      </c>
      <c r="AF78" s="29">
        <v>0</v>
      </c>
      <c r="AG78" s="17">
        <v>0</v>
      </c>
      <c r="AH78" s="21">
        <f t="shared" si="40"/>
        <v>0</v>
      </c>
      <c r="AI78" s="29">
        <v>0</v>
      </c>
      <c r="AJ78" s="17">
        <v>0</v>
      </c>
      <c r="AK78" s="21">
        <f t="shared" si="41"/>
        <v>0</v>
      </c>
      <c r="AL78" s="29">
        <v>0</v>
      </c>
      <c r="AM78" s="17">
        <v>0</v>
      </c>
      <c r="AN78" s="21">
        <f t="shared" si="42"/>
        <v>0</v>
      </c>
    </row>
    <row r="79" spans="1:40" ht="12.75">
      <c r="A79" s="23" t="s">
        <v>42</v>
      </c>
      <c r="B79" s="26">
        <f t="shared" si="29"/>
        <v>15202.557</v>
      </c>
      <c r="C79" s="16">
        <f t="shared" si="29"/>
        <v>11367.674</v>
      </c>
      <c r="D79" s="27">
        <f t="shared" si="30"/>
        <v>74.77475006342684</v>
      </c>
      <c r="E79" s="29">
        <v>0</v>
      </c>
      <c r="F79" s="17">
        <v>0</v>
      </c>
      <c r="G79" s="21">
        <f t="shared" si="31"/>
        <v>0</v>
      </c>
      <c r="H79" s="29">
        <v>0</v>
      </c>
      <c r="I79" s="17">
        <v>0</v>
      </c>
      <c r="J79" s="21">
        <f t="shared" si="32"/>
        <v>0</v>
      </c>
      <c r="K79" s="29">
        <v>699.58</v>
      </c>
      <c r="L79" s="17">
        <v>127.11900000000001</v>
      </c>
      <c r="M79" s="21">
        <f t="shared" si="33"/>
        <v>18.17075959861631</v>
      </c>
      <c r="N79" s="29">
        <v>14502.977</v>
      </c>
      <c r="O79" s="17">
        <v>11240.555</v>
      </c>
      <c r="P79" s="21">
        <f t="shared" si="34"/>
        <v>77.50515635514004</v>
      </c>
      <c r="Q79" s="29">
        <v>0</v>
      </c>
      <c r="R79" s="17">
        <v>0</v>
      </c>
      <c r="S79" s="21">
        <f t="shared" si="35"/>
        <v>0</v>
      </c>
      <c r="T79" s="29">
        <v>0</v>
      </c>
      <c r="U79" s="17">
        <v>0</v>
      </c>
      <c r="V79" s="21">
        <f t="shared" si="36"/>
        <v>0</v>
      </c>
      <c r="W79" s="29">
        <v>0</v>
      </c>
      <c r="X79" s="17">
        <v>0</v>
      </c>
      <c r="Y79" s="21">
        <f t="shared" si="37"/>
        <v>0</v>
      </c>
      <c r="Z79" s="29">
        <v>0</v>
      </c>
      <c r="AA79" s="17">
        <v>0</v>
      </c>
      <c r="AB79" s="21">
        <f t="shared" si="38"/>
        <v>0</v>
      </c>
      <c r="AC79" s="29">
        <v>0</v>
      </c>
      <c r="AD79" s="17">
        <v>0</v>
      </c>
      <c r="AE79" s="21">
        <f t="shared" si="39"/>
        <v>0</v>
      </c>
      <c r="AF79" s="29">
        <v>0</v>
      </c>
      <c r="AG79" s="17">
        <v>0</v>
      </c>
      <c r="AH79" s="21">
        <f t="shared" si="40"/>
        <v>0</v>
      </c>
      <c r="AI79" s="29">
        <v>0</v>
      </c>
      <c r="AJ79" s="17">
        <v>0</v>
      </c>
      <c r="AK79" s="21">
        <f t="shared" si="41"/>
        <v>0</v>
      </c>
      <c r="AL79" s="29">
        <v>0</v>
      </c>
      <c r="AM79" s="17">
        <v>0</v>
      </c>
      <c r="AN79" s="21">
        <f t="shared" si="42"/>
        <v>0</v>
      </c>
    </row>
    <row r="80" spans="1:40" ht="13.5" thickBot="1">
      <c r="A80" s="23" t="s">
        <v>43</v>
      </c>
      <c r="B80" s="26">
        <f t="shared" si="29"/>
        <v>34976.915</v>
      </c>
      <c r="C80" s="16">
        <f t="shared" si="29"/>
        <v>23293.747</v>
      </c>
      <c r="D80" s="27">
        <f t="shared" si="30"/>
        <v>66.5974886578762</v>
      </c>
      <c r="E80" s="29">
        <v>531.24</v>
      </c>
      <c r="F80" s="17">
        <v>0</v>
      </c>
      <c r="G80" s="21">
        <f t="shared" si="31"/>
        <v>0</v>
      </c>
      <c r="H80" s="29">
        <v>2642.39</v>
      </c>
      <c r="I80" s="17">
        <v>1732.1750000000004</v>
      </c>
      <c r="J80" s="21">
        <f t="shared" si="32"/>
        <v>65.55334375319315</v>
      </c>
      <c r="K80" s="29">
        <v>13284.457</v>
      </c>
      <c r="L80" s="17">
        <v>7563.481</v>
      </c>
      <c r="M80" s="21">
        <f t="shared" si="33"/>
        <v>56.934814874254926</v>
      </c>
      <c r="N80" s="29">
        <v>10558.215</v>
      </c>
      <c r="O80" s="17">
        <v>7964.4310000000005</v>
      </c>
      <c r="P80" s="21">
        <f t="shared" si="34"/>
        <v>75.43349893897785</v>
      </c>
      <c r="Q80" s="29">
        <v>0</v>
      </c>
      <c r="R80" s="17">
        <v>0</v>
      </c>
      <c r="S80" s="21">
        <f t="shared" si="35"/>
        <v>0</v>
      </c>
      <c r="T80" s="29">
        <v>5.483</v>
      </c>
      <c r="U80" s="17">
        <v>5.471</v>
      </c>
      <c r="V80" s="21">
        <f t="shared" si="36"/>
        <v>99.7811417107423</v>
      </c>
      <c r="W80" s="29">
        <v>0</v>
      </c>
      <c r="X80" s="17">
        <v>0</v>
      </c>
      <c r="Y80" s="21">
        <f t="shared" si="37"/>
        <v>0</v>
      </c>
      <c r="Z80" s="29">
        <v>2704.123</v>
      </c>
      <c r="AA80" s="17">
        <v>1399.028999999999</v>
      </c>
      <c r="AB80" s="21">
        <f t="shared" si="38"/>
        <v>51.73688474969516</v>
      </c>
      <c r="AC80" s="29">
        <v>5251.007</v>
      </c>
      <c r="AD80" s="17">
        <v>4629.159999999999</v>
      </c>
      <c r="AE80" s="21">
        <f t="shared" si="39"/>
        <v>88.15756672958157</v>
      </c>
      <c r="AF80" s="29">
        <v>0</v>
      </c>
      <c r="AG80" s="17">
        <v>0</v>
      </c>
      <c r="AH80" s="21">
        <f t="shared" si="40"/>
        <v>0</v>
      </c>
      <c r="AI80" s="29">
        <v>0</v>
      </c>
      <c r="AJ80" s="17">
        <v>0</v>
      </c>
      <c r="AK80" s="21">
        <f t="shared" si="41"/>
        <v>0</v>
      </c>
      <c r="AL80" s="29">
        <v>0</v>
      </c>
      <c r="AM80" s="17">
        <v>0</v>
      </c>
      <c r="AN80" s="21">
        <f t="shared" si="42"/>
        <v>0</v>
      </c>
    </row>
    <row r="81" spans="1:40" ht="13.5" thickBot="1">
      <c r="A81" s="33" t="s">
        <v>46</v>
      </c>
      <c r="B81" s="30">
        <f>B69+B70+B71+B72+B73+B74+B75+B76+B77+B78+B79+B80</f>
        <v>267086.26</v>
      </c>
      <c r="C81" s="31">
        <f>C69+C70+C71+C72+C73+C74+C75+C76+C77+C78+C79+C80</f>
        <v>213501.54599999997</v>
      </c>
      <c r="D81" s="32">
        <f t="shared" si="30"/>
        <v>79.93730040624327</v>
      </c>
      <c r="E81" s="30">
        <f>E69+E70+E71+E72+E73+E74+E75+E76+E77+E78+E79+E80</f>
        <v>911.22</v>
      </c>
      <c r="F81" s="31">
        <f>F69+F70+F71+F72+F73+F74+F75+F76+F77+F78+F79+F80</f>
        <v>0</v>
      </c>
      <c r="G81" s="32">
        <f t="shared" si="31"/>
        <v>0</v>
      </c>
      <c r="H81" s="30">
        <f>H69+H70+H71+H72+H73+H74+H75+H76+H77+H78+H79+H80</f>
        <v>3437.112</v>
      </c>
      <c r="I81" s="31">
        <f>I69+I70+I71+I72+I73+I74+I75+I76+I77+I78+I79+I80</f>
        <v>2505.2210000000005</v>
      </c>
      <c r="J81" s="32">
        <f t="shared" si="32"/>
        <v>72.88738336138015</v>
      </c>
      <c r="K81" s="30">
        <f>K69+K70+K71+K72+K73+K74+K75+K76+K77+K78+K79+K80</f>
        <v>51887.348000000005</v>
      </c>
      <c r="L81" s="31">
        <f>L69+L70+L71+L72+L73+L74+L75+L76+L77+L78+L79+L80</f>
        <v>24958.395999999997</v>
      </c>
      <c r="M81" s="32">
        <f t="shared" si="33"/>
        <v>48.10112091294393</v>
      </c>
      <c r="N81" s="30">
        <f>N69+N70+N71+N72+N73+N74+N75+N76+N77+N78+N79+N80</f>
        <v>99806.67</v>
      </c>
      <c r="O81" s="31">
        <f>O69+O70+O71+O72+O73+O74+O75+O76+O77+O78+O79+O80</f>
        <v>88019.56500000002</v>
      </c>
      <c r="P81" s="32">
        <f t="shared" si="34"/>
        <v>88.19006284850504</v>
      </c>
      <c r="Q81" s="30">
        <f>Q69+Q70+Q71+Q72+Q73+Q74+Q75+Q76+Q77+Q78+Q79+Q80</f>
        <v>0</v>
      </c>
      <c r="R81" s="31">
        <f>R69+R70+R71+R72+R73+R74+R75+R76+R77+R78+R79+R80</f>
        <v>0</v>
      </c>
      <c r="S81" s="32">
        <f t="shared" si="35"/>
        <v>0</v>
      </c>
      <c r="T81" s="30">
        <f>T69+T70+T71+T72+T73+T74+T75+T76+T77+T78+T79+T80</f>
        <v>5.483</v>
      </c>
      <c r="U81" s="31">
        <f>U69+U70+U71+U72+U73+U74+U75+U76+U77+U78+U79+U80</f>
        <v>5.471</v>
      </c>
      <c r="V81" s="32">
        <f t="shared" si="36"/>
        <v>99.7811417107423</v>
      </c>
      <c r="W81" s="30">
        <f>W69+W70+W71+W72+W73+W74+W75+W76+W77+W78+W79+W80</f>
        <v>0</v>
      </c>
      <c r="X81" s="31">
        <f>X69+X70+X71+X72+X73+X74+X75+X76+X77+X78+X79+X80</f>
        <v>0</v>
      </c>
      <c r="Y81" s="32">
        <f t="shared" si="37"/>
        <v>0</v>
      </c>
      <c r="Z81" s="30">
        <f>Z69+Z70+Z71+Z72+Z73+Z74+Z75+Z76+Z77+Z78+Z79+Z80</f>
        <v>46666.657999999996</v>
      </c>
      <c r="AA81" s="31">
        <f>AA69+AA70+AA71+AA72+AA73+AA74+AA75+AA76+AA77+AA78+AA79+AA80</f>
        <v>30556.786999999986</v>
      </c>
      <c r="AB81" s="32">
        <f t="shared" si="38"/>
        <v>65.47884144607053</v>
      </c>
      <c r="AC81" s="30">
        <f>AC69+AC70+AC71+AC72+AC73+AC74+AC75+AC76+AC77+AC78+AC79+AC80</f>
        <v>64371.76899999999</v>
      </c>
      <c r="AD81" s="31">
        <f>AD69+AD70+AD71+AD72+AD73+AD74+AD75+AD76+AD77+AD78+AD79+AD80</f>
        <v>67456.10600000001</v>
      </c>
      <c r="AE81" s="32">
        <f t="shared" si="39"/>
        <v>104.79144359074553</v>
      </c>
      <c r="AF81" s="30">
        <f>AF69+AF70+AF71+AF72+AF73+AF74+AF75+AF76+AF77+AF78+AF79+AF80</f>
        <v>0</v>
      </c>
      <c r="AG81" s="31">
        <f>AG69+AG70+AG71+AG72+AG73+AG74+AG75+AG76+AG77+AG78+AG79+AG80</f>
        <v>0</v>
      </c>
      <c r="AH81" s="32">
        <f t="shared" si="40"/>
        <v>0</v>
      </c>
      <c r="AI81" s="30">
        <f>AI69+AI70+AI71+AI72+AI73+AI74+AI75+AI76+AI77+AI78+AI79+AI80</f>
        <v>0</v>
      </c>
      <c r="AJ81" s="31">
        <f>AJ69+AJ70+AJ71+AJ72+AJ73+AJ74+AJ75+AJ76+AJ77+AJ78+AJ79+AJ80</f>
        <v>0</v>
      </c>
      <c r="AK81" s="32">
        <f t="shared" si="41"/>
        <v>0</v>
      </c>
      <c r="AL81" s="30">
        <f>AL69+AL70+AL71+AL72+AL73+AL74+AL75+AL76+AL77+AL78+AL79+AL80</f>
        <v>0</v>
      </c>
      <c r="AM81" s="31">
        <f>AM69+AM70+AM71+AM72+AM73+AM74+AM75+AM76+AM77+AM78+AM79+AM80</f>
        <v>0</v>
      </c>
      <c r="AN81" s="32">
        <f t="shared" si="42"/>
        <v>0</v>
      </c>
    </row>
  </sheetData>
  <sheetProtection/>
  <mergeCells count="54">
    <mergeCell ref="Q66:S67"/>
    <mergeCell ref="T66:V67"/>
    <mergeCell ref="W66:AH66"/>
    <mergeCell ref="AI66:AN66"/>
    <mergeCell ref="K67:M67"/>
    <mergeCell ref="N67:P67"/>
    <mergeCell ref="W67:Y67"/>
    <mergeCell ref="Z67:AB67"/>
    <mergeCell ref="AC67:AE67"/>
    <mergeCell ref="AF67:AH67"/>
    <mergeCell ref="AI67:AK67"/>
    <mergeCell ref="AL67:AN67"/>
    <mergeCell ref="A66:A68"/>
    <mergeCell ref="B66:D67"/>
    <mergeCell ref="E66:G67"/>
    <mergeCell ref="H66:J67"/>
    <mergeCell ref="K66:P66"/>
    <mergeCell ref="Q37:S38"/>
    <mergeCell ref="T37:V38"/>
    <mergeCell ref="W37:AH37"/>
    <mergeCell ref="AI37:AN37"/>
    <mergeCell ref="K38:M38"/>
    <mergeCell ref="N38:P38"/>
    <mergeCell ref="W38:Y38"/>
    <mergeCell ref="Z38:AB38"/>
    <mergeCell ref="AC38:AE38"/>
    <mergeCell ref="AF38:AH38"/>
    <mergeCell ref="AI38:AK38"/>
    <mergeCell ref="AL38:AN38"/>
    <mergeCell ref="A37:A39"/>
    <mergeCell ref="B37:D38"/>
    <mergeCell ref="E37:G38"/>
    <mergeCell ref="H37:J38"/>
    <mergeCell ref="K37:P37"/>
    <mergeCell ref="A1:V1"/>
    <mergeCell ref="A2:V2"/>
    <mergeCell ref="A3:V3"/>
    <mergeCell ref="A6:A8"/>
    <mergeCell ref="B6:D7"/>
    <mergeCell ref="E6:G7"/>
    <mergeCell ref="H6:J7"/>
    <mergeCell ref="K6:P6"/>
    <mergeCell ref="Q6:S7"/>
    <mergeCell ref="T6:V7"/>
    <mergeCell ref="W6:AH6"/>
    <mergeCell ref="AI6:AN6"/>
    <mergeCell ref="K7:M7"/>
    <mergeCell ref="N7:P7"/>
    <mergeCell ref="W7:Y7"/>
    <mergeCell ref="Z7:AB7"/>
    <mergeCell ref="AC7:AE7"/>
    <mergeCell ref="AF7:AH7"/>
    <mergeCell ref="AI7:AK7"/>
    <mergeCell ref="AL7:AN7"/>
  </mergeCells>
  <printOptions/>
  <pageMargins left="0.21" right="0.14" top="0.2362204724409449" bottom="0.15748031496062992" header="0.15748031496062992" footer="0.15748031496062992"/>
  <pageSetup horizontalDpi="600" verticalDpi="600" orientation="landscape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2011-03-29T23:11:51Z</cp:lastPrinted>
  <dcterms:created xsi:type="dcterms:W3CDTF">2011-03-28T04:54:11Z</dcterms:created>
  <dcterms:modified xsi:type="dcterms:W3CDTF">2015-01-23T00:33:43Z</dcterms:modified>
  <cp:category/>
  <cp:version/>
  <cp:contentType/>
  <cp:contentStatus/>
</cp:coreProperties>
</file>