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600" windowWidth="18852" windowHeight="787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<sst xmlns="http://schemas.openxmlformats.org/spreadsheetml/2006/main" count="78" uniqueCount="54">
  <si>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</si>
  <si>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</si>
  <si>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2016-07-15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</si>
  <si>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</si>
  <si>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</si>
  <si>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</si>
  <si>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</si>
  <si>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</si>
  <si>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</si>
  <si>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</si>
  <si>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</si>
  <si>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</si>
  <si>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</si>
  <si>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квота (разр.)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</si>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</sst>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5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1.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1.5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4" fontId="45" fillId="0" borderId="11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164" fontId="45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164" fontId="45" fillId="0" borderId="17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165" fontId="45" fillId="0" borderId="19" xfId="0" applyNumberFormat="1" applyFont="1" applyBorder="1" applyAlignment="1">
      <alignment horizontal="right" vertical="center"/>
    </xf>
    <xf numFmtId="165" fontId="44" fillId="0" borderId="20" xfId="0" applyNumberFormat="1" applyFont="1" applyBorder="1" applyAlignment="1">
      <alignment horizontal="right" vertical="center"/>
    </xf>
    <xf numFmtId="165" fontId="45" fillId="0" borderId="21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9" fillId="33" borderId="25" xfId="0" applyFont="1" applyFill="1" applyBorder="1" applyAlignment="1">
      <alignment horizontal="center" wrapText="1"/>
    </xf>
    <xf numFmtId="0" fontId="49" fillId="0" borderId="25" xfId="0" applyFont="1" applyBorder="1" applyAlignment="1">
      <alignment wrapText="1"/>
    </xf>
    <xf numFmtId="0" fontId="49" fillId="0" borderId="25" xfId="0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="60" zoomScaleNormal="60" zoomScalePageLayoutView="0" workbookViewId="0" topLeftCell="A1">
      <selection activeCell="S23" sqref="S23"/>
    </sheetView>
  </sheetViews>
  <sheetFormatPr defaultColWidth="9.140625" defaultRowHeight="15"/>
  <cols>
    <col min="1" max="1" width="22.00390625" style="0" customWidth="1"/>
    <col min="2" max="3" width="14.00390625" style="0" customWidth="1"/>
    <col min="4" max="4" width="14.00390625" style="0" hidden="1" customWidth="1"/>
    <col min="5" max="5" width="14.00390625" style="0" customWidth="1"/>
    <col min="6" max="6" width="6.421875" style="0" hidden="1" customWidth="1"/>
    <col min="7" max="7" width="14.00390625" style="0" customWidth="1"/>
    <col min="8" max="8" width="14.00390625" style="0" hidden="1" customWidth="1"/>
    <col min="9" max="9" width="14.00390625" style="0" customWidth="1"/>
    <col min="10" max="10" width="6.421875" style="0" hidden="1" customWidth="1"/>
    <col min="11" max="11" width="14.00390625" style="0" customWidth="1"/>
    <col min="12" max="12" width="14.00390625" style="0" hidden="1" customWidth="1"/>
    <col min="13" max="13" width="14.00390625" style="0" customWidth="1"/>
    <col min="14" max="14" width="6.421875" style="0" hidden="1" customWidth="1"/>
    <col min="15" max="15" width="14.00390625" style="0" customWidth="1"/>
    <col min="16" max="16" width="14.00390625" style="0" hidden="1" customWidth="1"/>
    <col min="17" max="17" width="14.00390625" style="0" customWidth="1"/>
    <col min="18" max="18" width="6.421875" style="0" hidden="1" customWidth="1"/>
    <col min="19" max="19" width="14.00390625" style="0" customWidth="1"/>
    <col min="20" max="20" width="14.00390625" style="0" hidden="1" customWidth="1"/>
    <col min="21" max="21" width="14.00390625" style="0" customWidth="1"/>
    <col min="22" max="22" width="6.421875" style="0" hidden="1" customWidth="1"/>
    <col min="23" max="23" width="14.00390625" style="0" customWidth="1"/>
    <col min="24" max="24" width="14.00390625" style="0" hidden="1" customWidth="1"/>
    <col min="25" max="25" width="14.00390625" style="0" customWidth="1"/>
    <col min="26" max="26" width="6.421875" style="0" hidden="1" customWidth="1"/>
  </cols>
  <sheetData>
    <row r="1" spans="1:26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8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>
      <c r="A5" s="20" t="s">
        <v>3</v>
      </c>
      <c r="B5" s="23" t="s">
        <v>4</v>
      </c>
      <c r="C5" s="26" t="s">
        <v>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6" ht="15">
      <c r="A6" s="21"/>
      <c r="B6" s="24"/>
      <c r="C6" s="29" t="s">
        <v>6</v>
      </c>
      <c r="D6" s="30"/>
      <c r="E6" s="30"/>
      <c r="F6" s="31"/>
      <c r="G6" s="29" t="s">
        <v>7</v>
      </c>
      <c r="H6" s="30"/>
      <c r="I6" s="30"/>
      <c r="J6" s="31"/>
      <c r="K6" s="29" t="s">
        <v>8</v>
      </c>
      <c r="L6" s="30"/>
      <c r="M6" s="30"/>
      <c r="N6" s="31"/>
      <c r="O6" s="29" t="s">
        <v>9</v>
      </c>
      <c r="P6" s="30"/>
      <c r="Q6" s="30"/>
      <c r="R6" s="31"/>
      <c r="S6" s="29" t="s">
        <v>10</v>
      </c>
      <c r="T6" s="30"/>
      <c r="U6" s="30"/>
      <c r="V6" s="31"/>
      <c r="W6" s="29" t="s">
        <v>11</v>
      </c>
      <c r="X6" s="30"/>
      <c r="Y6" s="30"/>
      <c r="Z6" s="31"/>
    </row>
    <row r="7" spans="1:26" ht="27" thickBot="1">
      <c r="A7" s="22"/>
      <c r="B7" s="25"/>
      <c r="C7" s="2" t="s">
        <v>12</v>
      </c>
      <c r="D7" s="6" t="s">
        <v>13</v>
      </c>
      <c r="E7" s="10" t="s">
        <v>14</v>
      </c>
      <c r="F7" s="11" t="s">
        <v>15</v>
      </c>
      <c r="G7" s="2" t="s">
        <v>12</v>
      </c>
      <c r="H7" s="6" t="s">
        <v>13</v>
      </c>
      <c r="I7" s="10" t="s">
        <v>14</v>
      </c>
      <c r="J7" s="11" t="s">
        <v>15</v>
      </c>
      <c r="K7" s="2" t="s">
        <v>12</v>
      </c>
      <c r="L7" s="6" t="s">
        <v>13</v>
      </c>
      <c r="M7" s="10" t="s">
        <v>14</v>
      </c>
      <c r="N7" s="11" t="s">
        <v>15</v>
      </c>
      <c r="O7" s="2" t="s">
        <v>12</v>
      </c>
      <c r="P7" s="6" t="s">
        <v>13</v>
      </c>
      <c r="Q7" s="10" t="s">
        <v>14</v>
      </c>
      <c r="R7" s="11" t="s">
        <v>15</v>
      </c>
      <c r="S7" s="2" t="s">
        <v>12</v>
      </c>
      <c r="T7" s="6" t="s">
        <v>13</v>
      </c>
      <c r="U7" s="10" t="s">
        <v>14</v>
      </c>
      <c r="V7" s="11" t="s">
        <v>15</v>
      </c>
      <c r="W7" s="2" t="s">
        <v>12</v>
      </c>
      <c r="X7" s="6" t="s">
        <v>13</v>
      </c>
      <c r="Y7" s="10" t="s">
        <v>14</v>
      </c>
      <c r="Z7" s="11" t="s">
        <v>15</v>
      </c>
    </row>
    <row r="8" spans="1:26" ht="18" thickBot="1">
      <c r="A8" s="32" t="s">
        <v>16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55.5" thickBot="1">
      <c r="A9" s="15" t="s">
        <v>17</v>
      </c>
      <c r="B9" s="17" t="s">
        <v>18</v>
      </c>
      <c r="C9" s="3">
        <v>60</v>
      </c>
      <c r="D9" s="7">
        <v>45.2</v>
      </c>
      <c r="E9" s="7">
        <v>0</v>
      </c>
      <c r="F9" s="12">
        <f>IF(D9=0,0,E9/D9*100)</f>
        <v>0</v>
      </c>
      <c r="G9" s="3">
        <v>9</v>
      </c>
      <c r="H9" s="7">
        <v>18</v>
      </c>
      <c r="I9" s="7">
        <v>0.513</v>
      </c>
      <c r="J9" s="12">
        <f>IF(H9=0,0,I9/H9*100)</f>
        <v>2.85</v>
      </c>
      <c r="K9" s="3">
        <v>149</v>
      </c>
      <c r="L9" s="7">
        <v>204</v>
      </c>
      <c r="M9" s="7">
        <v>64.81</v>
      </c>
      <c r="N9" s="12">
        <f>IF(L9=0,0,M9/L9*100)</f>
        <v>31.769607843137255</v>
      </c>
      <c r="O9" s="3">
        <v>0</v>
      </c>
      <c r="P9" s="7">
        <v>0</v>
      </c>
      <c r="Q9" s="7">
        <v>0</v>
      </c>
      <c r="R9" s="12">
        <f>IF(P9=0,0,Q9/P9*100)</f>
        <v>0</v>
      </c>
      <c r="S9" s="3">
        <v>0</v>
      </c>
      <c r="T9" s="7">
        <v>0</v>
      </c>
      <c r="U9" s="7">
        <v>0</v>
      </c>
      <c r="V9" s="12">
        <f>IF(T9=0,0,U9/T9*100)</f>
        <v>0</v>
      </c>
      <c r="W9" s="3">
        <f>SUM(C9,G9,K9,O9,S9)</f>
        <v>218</v>
      </c>
      <c r="X9" s="7">
        <f>SUM(D9,H9,L9,P9,T9)</f>
        <v>267.2</v>
      </c>
      <c r="Y9" s="7">
        <f>SUM(E9,I9,M9,Q9,U9)</f>
        <v>65.32300000000001</v>
      </c>
      <c r="Z9" s="12">
        <f>IF(X9=0,0,Y9/X9*100)</f>
        <v>24.44723053892216</v>
      </c>
    </row>
    <row r="10" spans="1:26" ht="15.75" thickBot="1">
      <c r="A10" s="35" t="s">
        <v>19</v>
      </c>
      <c r="B10" s="36"/>
      <c r="C10" s="4">
        <f>SUM(C9:C9)</f>
        <v>60</v>
      </c>
      <c r="D10" s="8">
        <f>SUM(D9:D9)</f>
        <v>45.2</v>
      </c>
      <c r="E10" s="8">
        <f>SUM(E9:E9)</f>
        <v>0</v>
      </c>
      <c r="F10" s="13">
        <f>IF(D10=0,0,E10/D10*100)</f>
        <v>0</v>
      </c>
      <c r="G10" s="4">
        <f>SUM(G9:G9)</f>
        <v>9</v>
      </c>
      <c r="H10" s="8">
        <f>SUM(H9:H9)</f>
        <v>18</v>
      </c>
      <c r="I10" s="8">
        <f>SUM(I9:I9)</f>
        <v>0.513</v>
      </c>
      <c r="J10" s="13">
        <f>IF(H10=0,0,I10/H10*100)</f>
        <v>2.85</v>
      </c>
      <c r="K10" s="4">
        <f>SUM(K9:K9)</f>
        <v>149</v>
      </c>
      <c r="L10" s="8">
        <f>SUM(L9:L9)</f>
        <v>204</v>
      </c>
      <c r="M10" s="8">
        <f>SUM(M9:M9)</f>
        <v>64.81</v>
      </c>
      <c r="N10" s="13">
        <f>IF(L10=0,0,M10/L10*100)</f>
        <v>31.769607843137255</v>
      </c>
      <c r="O10" s="4">
        <f>SUM(O9:O9)</f>
        <v>0</v>
      </c>
      <c r="P10" s="8">
        <f>SUM(P9:P9)</f>
        <v>0</v>
      </c>
      <c r="Q10" s="8">
        <f>SUM(Q9:Q9)</f>
        <v>0</v>
      </c>
      <c r="R10" s="13">
        <f>IF(P10=0,0,Q10/P10*100)</f>
        <v>0</v>
      </c>
      <c r="S10" s="4">
        <f>SUM(S9:S9)</f>
        <v>0</v>
      </c>
      <c r="T10" s="8">
        <f>SUM(T9:T9)</f>
        <v>0</v>
      </c>
      <c r="U10" s="8">
        <f>SUM(U9:U9)</f>
        <v>0</v>
      </c>
      <c r="V10" s="13">
        <f>IF(T10=0,0,U10/T10*100)</f>
        <v>0</v>
      </c>
      <c r="W10" s="4">
        <f>SUM(W9:W9)</f>
        <v>218</v>
      </c>
      <c r="X10" s="8">
        <f>SUM(X9:X9)</f>
        <v>267.2</v>
      </c>
      <c r="Y10" s="8">
        <f>SUM(Y9:Y9)</f>
        <v>65.32300000000001</v>
      </c>
      <c r="Z10" s="13">
        <f>IF(X10=0,0,Y10/X10*100)</f>
        <v>24.44723053892216</v>
      </c>
    </row>
    <row r="11" spans="1:26" ht="18" thickBot="1">
      <c r="A11" s="32" t="s">
        <v>20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27">
      <c r="A12" s="15" t="s">
        <v>21</v>
      </c>
      <c r="B12" s="17" t="s">
        <v>22</v>
      </c>
      <c r="C12" s="3">
        <v>255</v>
      </c>
      <c r="D12" s="7">
        <v>255</v>
      </c>
      <c r="E12" s="7">
        <v>58.746</v>
      </c>
      <c r="F12" s="12">
        <f>IF(D12=0,0,E12/D12*100)</f>
        <v>23.03764705882353</v>
      </c>
      <c r="G12" s="3">
        <v>274</v>
      </c>
      <c r="H12" s="7">
        <v>274</v>
      </c>
      <c r="I12" s="7">
        <v>211.006</v>
      </c>
      <c r="J12" s="12">
        <f>IF(H12=0,0,I12/H12*100)</f>
        <v>77.00948905109489</v>
      </c>
      <c r="K12" s="3">
        <v>32</v>
      </c>
      <c r="L12" s="7">
        <v>32</v>
      </c>
      <c r="M12" s="7">
        <v>21.82</v>
      </c>
      <c r="N12" s="12">
        <f>IF(L12=0,0,M12/L12*100)</f>
        <v>68.1875</v>
      </c>
      <c r="O12" s="3">
        <v>30</v>
      </c>
      <c r="P12" s="7">
        <v>30</v>
      </c>
      <c r="Q12" s="7">
        <v>0</v>
      </c>
      <c r="R12" s="12">
        <f>IF(P12=0,0,Q12/P12*100)</f>
        <v>0</v>
      </c>
      <c r="S12" s="3">
        <v>4</v>
      </c>
      <c r="T12" s="7">
        <v>4</v>
      </c>
      <c r="U12" s="7">
        <v>1.567</v>
      </c>
      <c r="V12" s="12">
        <f>IF(T12=0,0,U12/T12*100)</f>
        <v>39.175</v>
      </c>
      <c r="W12" s="3">
        <f aca="true" t="shared" si="0" ref="W12:Y15">SUM(C12,G12,K12,O12,S12)</f>
        <v>595</v>
      </c>
      <c r="X12" s="7">
        <f t="shared" si="0"/>
        <v>595</v>
      </c>
      <c r="Y12" s="7">
        <f t="shared" si="0"/>
        <v>293.139</v>
      </c>
      <c r="Z12" s="12">
        <f>IF(X12=0,0,Y12/X12*100)</f>
        <v>49.26705882352941</v>
      </c>
    </row>
    <row r="13" spans="1:26" ht="179.25">
      <c r="A13" s="16" t="s">
        <v>23</v>
      </c>
      <c r="B13" s="18" t="s">
        <v>24</v>
      </c>
      <c r="C13" s="5">
        <v>16639</v>
      </c>
      <c r="D13" s="9">
        <v>36151</v>
      </c>
      <c r="E13" s="9">
        <v>10119.726</v>
      </c>
      <c r="F13" s="14">
        <f>IF(D13=0,0,E13/D13*100)</f>
        <v>27.992935188514846</v>
      </c>
      <c r="G13" s="5">
        <v>1632</v>
      </c>
      <c r="H13" s="9">
        <v>3801.8</v>
      </c>
      <c r="I13" s="9">
        <v>557.796</v>
      </c>
      <c r="J13" s="14">
        <f>IF(H13=0,0,I13/H13*100)</f>
        <v>14.671892261560316</v>
      </c>
      <c r="K13" s="5">
        <v>144</v>
      </c>
      <c r="L13" s="9">
        <v>575.45</v>
      </c>
      <c r="M13" s="9">
        <v>136.114</v>
      </c>
      <c r="N13" s="14">
        <f>IF(L13=0,0,M13/L13*100)</f>
        <v>23.653488574159354</v>
      </c>
      <c r="O13" s="5">
        <v>10</v>
      </c>
      <c r="P13" s="9">
        <v>52.96</v>
      </c>
      <c r="Q13" s="9">
        <v>0</v>
      </c>
      <c r="R13" s="14">
        <f>IF(P13=0,0,Q13/P13*100)</f>
        <v>0</v>
      </c>
      <c r="S13" s="5">
        <v>0.5</v>
      </c>
      <c r="T13" s="9">
        <v>3.51</v>
      </c>
      <c r="U13" s="9">
        <v>0</v>
      </c>
      <c r="V13" s="14">
        <f>IF(T13=0,0,U13/T13*100)</f>
        <v>0</v>
      </c>
      <c r="W13" s="5">
        <f t="shared" si="0"/>
        <v>18425.5</v>
      </c>
      <c r="X13" s="9">
        <f t="shared" si="0"/>
        <v>40584.72</v>
      </c>
      <c r="Y13" s="9">
        <f t="shared" si="0"/>
        <v>10813.636</v>
      </c>
      <c r="Z13" s="14">
        <f>IF(X13=0,0,Y13/X13*100)</f>
        <v>26.64459924818996</v>
      </c>
    </row>
    <row r="14" spans="1:26" ht="54.75">
      <c r="A14" s="16" t="s">
        <v>25</v>
      </c>
      <c r="B14" s="18" t="s">
        <v>26</v>
      </c>
      <c r="C14" s="5">
        <v>16282</v>
      </c>
      <c r="D14" s="9">
        <v>32804</v>
      </c>
      <c r="E14" s="9">
        <v>7907.53</v>
      </c>
      <c r="F14" s="14">
        <f>IF(D14=0,0,E14/D14*100)</f>
        <v>24.105383489818312</v>
      </c>
      <c r="G14" s="5">
        <v>3882</v>
      </c>
      <c r="H14" s="9">
        <v>13058.1</v>
      </c>
      <c r="I14" s="9">
        <v>2792.006</v>
      </c>
      <c r="J14" s="14">
        <f>IF(H14=0,0,I14/H14*100)</f>
        <v>21.38141077185808</v>
      </c>
      <c r="K14" s="5">
        <v>1114</v>
      </c>
      <c r="L14" s="9">
        <v>3386.1</v>
      </c>
      <c r="M14" s="9">
        <v>716.657</v>
      </c>
      <c r="N14" s="14">
        <f>IF(L14=0,0,M14/L14*100)</f>
        <v>21.164673222881785</v>
      </c>
      <c r="O14" s="5">
        <v>59</v>
      </c>
      <c r="P14" s="9">
        <v>319.02</v>
      </c>
      <c r="Q14" s="9">
        <v>0</v>
      </c>
      <c r="R14" s="14">
        <f>IF(P14=0,0,Q14/P14*100)</f>
        <v>0</v>
      </c>
      <c r="S14" s="5">
        <v>3</v>
      </c>
      <c r="T14" s="9">
        <v>16.366</v>
      </c>
      <c r="U14" s="9">
        <v>2.589</v>
      </c>
      <c r="V14" s="14">
        <f>IF(T14=0,0,U14/T14*100)</f>
        <v>15.819381644873518</v>
      </c>
      <c r="W14" s="5">
        <f t="shared" si="0"/>
        <v>21340</v>
      </c>
      <c r="X14" s="9">
        <f t="shared" si="0"/>
        <v>49583.585999999996</v>
      </c>
      <c r="Y14" s="9">
        <f t="shared" si="0"/>
        <v>11418.782</v>
      </c>
      <c r="Z14" s="14">
        <f>IF(X14=0,0,Y14/X14*100)</f>
        <v>23.02935894955238</v>
      </c>
    </row>
    <row r="15" spans="1:26" ht="111" thickBot="1">
      <c r="A15" s="16" t="s">
        <v>27</v>
      </c>
      <c r="B15" s="18" t="s">
        <v>28</v>
      </c>
      <c r="C15" s="5">
        <v>13324</v>
      </c>
      <c r="D15" s="9">
        <v>23855</v>
      </c>
      <c r="E15" s="9">
        <v>8779.565</v>
      </c>
      <c r="F15" s="14">
        <f>IF(D15=0,0,E15/D15*100)</f>
        <v>36.80387759379585</v>
      </c>
      <c r="G15" s="5">
        <v>1995</v>
      </c>
      <c r="H15" s="9">
        <v>5630</v>
      </c>
      <c r="I15" s="9">
        <v>792.548</v>
      </c>
      <c r="J15" s="14">
        <f>IF(H15=0,0,I15/H15*100)</f>
        <v>14.077229129662522</v>
      </c>
      <c r="K15" s="5">
        <v>1036</v>
      </c>
      <c r="L15" s="9">
        <v>2620</v>
      </c>
      <c r="M15" s="9">
        <v>905.679</v>
      </c>
      <c r="N15" s="14">
        <f>IF(L15=0,0,M15/L15*100)</f>
        <v>34.56790076335878</v>
      </c>
      <c r="O15" s="5">
        <v>56</v>
      </c>
      <c r="P15" s="9">
        <v>226.15</v>
      </c>
      <c r="Q15" s="9">
        <v>0</v>
      </c>
      <c r="R15" s="14">
        <f>IF(P15=0,0,Q15/P15*100)</f>
        <v>0</v>
      </c>
      <c r="S15" s="5">
        <v>51</v>
      </c>
      <c r="T15" s="9">
        <v>181.15</v>
      </c>
      <c r="U15" s="9">
        <v>37.52</v>
      </c>
      <c r="V15" s="14">
        <f>IF(T15=0,0,U15/T15*100)</f>
        <v>20.712117030085565</v>
      </c>
      <c r="W15" s="5">
        <f t="shared" si="0"/>
        <v>16462</v>
      </c>
      <c r="X15" s="9">
        <f t="shared" si="0"/>
        <v>32512.300000000003</v>
      </c>
      <c r="Y15" s="9">
        <f t="shared" si="0"/>
        <v>10515.312000000002</v>
      </c>
      <c r="Z15" s="14">
        <f>IF(X15=0,0,Y15/X15*100)</f>
        <v>32.342565736659665</v>
      </c>
    </row>
    <row r="16" spans="1:26" ht="15.75" thickBot="1">
      <c r="A16" s="35" t="s">
        <v>19</v>
      </c>
      <c r="B16" s="36"/>
      <c r="C16" s="4">
        <f>SUM(C12:C15)</f>
        <v>46500</v>
      </c>
      <c r="D16" s="8">
        <f>SUM(D12:D15)</f>
        <v>93065</v>
      </c>
      <c r="E16" s="8">
        <f>SUM(E12:E15)</f>
        <v>26865.567000000003</v>
      </c>
      <c r="F16" s="13">
        <f>IF(D16=0,0,E16/D16*100)</f>
        <v>28.867530220813414</v>
      </c>
      <c r="G16" s="4">
        <f>SUM(G12:G15)</f>
        <v>7783</v>
      </c>
      <c r="H16" s="8">
        <f>SUM(H12:H15)</f>
        <v>22763.9</v>
      </c>
      <c r="I16" s="8">
        <f>SUM(I12:I15)</f>
        <v>4353.356</v>
      </c>
      <c r="J16" s="13">
        <f>IF(H16=0,0,I16/H16*100)</f>
        <v>19.123946248226357</v>
      </c>
      <c r="K16" s="4">
        <f>SUM(K12:K15)</f>
        <v>2326</v>
      </c>
      <c r="L16" s="8">
        <f>SUM(L12:L15)</f>
        <v>6613.55</v>
      </c>
      <c r="M16" s="8">
        <f>SUM(M12:M15)</f>
        <v>1780.27</v>
      </c>
      <c r="N16" s="13">
        <f>IF(L16=0,0,M16/L16*100)</f>
        <v>26.918523334668976</v>
      </c>
      <c r="O16" s="4">
        <f>SUM(O12:O15)</f>
        <v>155</v>
      </c>
      <c r="P16" s="8">
        <f>SUM(P12:P15)</f>
        <v>628.13</v>
      </c>
      <c r="Q16" s="8">
        <f>SUM(Q12:Q15)</f>
        <v>0</v>
      </c>
      <c r="R16" s="13">
        <f>IF(P16=0,0,Q16/P16*100)</f>
        <v>0</v>
      </c>
      <c r="S16" s="4">
        <f>SUM(S12:S15)</f>
        <v>58.5</v>
      </c>
      <c r="T16" s="8">
        <f>SUM(T12:T15)</f>
        <v>205.026</v>
      </c>
      <c r="U16" s="8">
        <f>SUM(U12:U15)</f>
        <v>41.676</v>
      </c>
      <c r="V16" s="13">
        <f>IF(T16=0,0,U16/T16*100)</f>
        <v>20.327178016446695</v>
      </c>
      <c r="W16" s="4">
        <f>SUM(W12:W15)</f>
        <v>56822.5</v>
      </c>
      <c r="X16" s="8">
        <f>SUM(X12:X15)</f>
        <v>123275.606</v>
      </c>
      <c r="Y16" s="8">
        <f>SUM(Y12:Y15)</f>
        <v>33040.869000000006</v>
      </c>
      <c r="Z16" s="13">
        <f>IF(X16=0,0,Y16/X16*100)</f>
        <v>26.802438918856343</v>
      </c>
    </row>
    <row r="17" spans="1:26" ht="18" thickBot="1">
      <c r="A17" s="32" t="s">
        <v>29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41.25">
      <c r="A18" s="15" t="s">
        <v>30</v>
      </c>
      <c r="B18" s="17" t="s">
        <v>31</v>
      </c>
      <c r="C18" s="3">
        <v>88</v>
      </c>
      <c r="D18" s="7">
        <v>316</v>
      </c>
      <c r="E18" s="7">
        <v>9.017</v>
      </c>
      <c r="F18" s="12">
        <f aca="true" t="shared" si="1" ref="F18:F24">IF(D18=0,0,E18/D18*100)</f>
        <v>2.8534810126582277</v>
      </c>
      <c r="G18" s="3">
        <v>145</v>
      </c>
      <c r="H18" s="7">
        <v>332</v>
      </c>
      <c r="I18" s="7">
        <v>28.749</v>
      </c>
      <c r="J18" s="12">
        <f aca="true" t="shared" si="2" ref="J18:J24">IF(H18=0,0,I18/H18*100)</f>
        <v>8.65933734939759</v>
      </c>
      <c r="K18" s="3">
        <v>7.5</v>
      </c>
      <c r="L18" s="7">
        <v>19.7</v>
      </c>
      <c r="M18" s="7">
        <v>2.076</v>
      </c>
      <c r="N18" s="12">
        <f aca="true" t="shared" si="3" ref="N18:N24">IF(L18=0,0,M18/L18*100)</f>
        <v>10.538071065989849</v>
      </c>
      <c r="O18" s="3">
        <v>8</v>
      </c>
      <c r="P18" s="7">
        <v>33</v>
      </c>
      <c r="Q18" s="7">
        <v>0</v>
      </c>
      <c r="R18" s="12">
        <f aca="true" t="shared" si="4" ref="R18:R24">IF(P18=0,0,Q18/P18*100)</f>
        <v>0</v>
      </c>
      <c r="S18" s="3">
        <v>0.5</v>
      </c>
      <c r="T18" s="7">
        <v>0.9</v>
      </c>
      <c r="U18" s="7">
        <v>0.14</v>
      </c>
      <c r="V18" s="12">
        <f aca="true" t="shared" si="5" ref="V18:V24">IF(T18=0,0,U18/T18*100)</f>
        <v>15.555555555555555</v>
      </c>
      <c r="W18" s="3">
        <f aca="true" t="shared" si="6" ref="W18:Y23">SUM(C18,G18,K18,O18,S18)</f>
        <v>249</v>
      </c>
      <c r="X18" s="7">
        <f t="shared" si="6"/>
        <v>701.6</v>
      </c>
      <c r="Y18" s="7">
        <f t="shared" si="6"/>
        <v>39.982</v>
      </c>
      <c r="Z18" s="12">
        <f aca="true" t="shared" si="7" ref="Z18:Z24">IF(X18=0,0,Y18/X18*100)</f>
        <v>5.6986887115165334</v>
      </c>
    </row>
    <row r="19" spans="1:26" ht="27">
      <c r="A19" s="16" t="s">
        <v>32</v>
      </c>
      <c r="B19" s="18">
        <v>215.217</v>
      </c>
      <c r="C19" s="5">
        <v>14</v>
      </c>
      <c r="D19" s="9">
        <v>14</v>
      </c>
      <c r="E19" s="9">
        <v>1.46</v>
      </c>
      <c r="F19" s="14">
        <f t="shared" si="1"/>
        <v>10.428571428571429</v>
      </c>
      <c r="G19" s="5">
        <v>21</v>
      </c>
      <c r="H19" s="9">
        <v>21</v>
      </c>
      <c r="I19" s="9">
        <v>1.383</v>
      </c>
      <c r="J19" s="14">
        <f t="shared" si="2"/>
        <v>6.585714285714286</v>
      </c>
      <c r="K19" s="5">
        <v>7.5</v>
      </c>
      <c r="L19" s="9">
        <v>7.5</v>
      </c>
      <c r="M19" s="9">
        <v>0.026</v>
      </c>
      <c r="N19" s="14">
        <f t="shared" si="3"/>
        <v>0.3466666666666667</v>
      </c>
      <c r="O19" s="5">
        <v>3</v>
      </c>
      <c r="P19" s="9">
        <v>3</v>
      </c>
      <c r="Q19" s="9">
        <v>0</v>
      </c>
      <c r="R19" s="14">
        <f t="shared" si="4"/>
        <v>0</v>
      </c>
      <c r="S19" s="5">
        <v>2.4</v>
      </c>
      <c r="T19" s="9">
        <v>2.4</v>
      </c>
      <c r="U19" s="9">
        <v>0.924</v>
      </c>
      <c r="V19" s="14">
        <f t="shared" si="5"/>
        <v>38.5</v>
      </c>
      <c r="W19" s="5">
        <f t="shared" si="6"/>
        <v>47.9</v>
      </c>
      <c r="X19" s="9">
        <f t="shared" si="6"/>
        <v>47.9</v>
      </c>
      <c r="Y19" s="9">
        <f t="shared" si="6"/>
        <v>3.7929999999999997</v>
      </c>
      <c r="Z19" s="14">
        <f t="shared" si="7"/>
        <v>7.918580375782882</v>
      </c>
    </row>
    <row r="20" spans="1:26" ht="27">
      <c r="A20" s="16" t="s">
        <v>33</v>
      </c>
      <c r="B20" s="18">
        <v>263.264</v>
      </c>
      <c r="C20" s="5">
        <v>32</v>
      </c>
      <c r="D20" s="9">
        <v>32</v>
      </c>
      <c r="E20" s="9">
        <v>0</v>
      </c>
      <c r="F20" s="14">
        <f t="shared" si="1"/>
        <v>0</v>
      </c>
      <c r="G20" s="5">
        <v>12</v>
      </c>
      <c r="H20" s="9">
        <v>12</v>
      </c>
      <c r="I20" s="9">
        <v>0</v>
      </c>
      <c r="J20" s="14">
        <f t="shared" si="2"/>
        <v>0</v>
      </c>
      <c r="K20" s="5">
        <v>15</v>
      </c>
      <c r="L20" s="9">
        <v>15</v>
      </c>
      <c r="M20" s="9">
        <v>0</v>
      </c>
      <c r="N20" s="14">
        <f t="shared" si="3"/>
        <v>0</v>
      </c>
      <c r="O20" s="5">
        <v>4</v>
      </c>
      <c r="P20" s="9">
        <v>4</v>
      </c>
      <c r="Q20" s="9">
        <v>0</v>
      </c>
      <c r="R20" s="14">
        <f t="shared" si="4"/>
        <v>0</v>
      </c>
      <c r="S20" s="5">
        <v>4.4</v>
      </c>
      <c r="T20" s="9">
        <v>2.4</v>
      </c>
      <c r="U20" s="9">
        <v>2.4</v>
      </c>
      <c r="V20" s="14">
        <f t="shared" si="5"/>
        <v>100</v>
      </c>
      <c r="W20" s="5">
        <f t="shared" si="6"/>
        <v>67.4</v>
      </c>
      <c r="X20" s="9">
        <f t="shared" si="6"/>
        <v>65.4</v>
      </c>
      <c r="Y20" s="9">
        <f t="shared" si="6"/>
        <v>2.4</v>
      </c>
      <c r="Z20" s="14">
        <f t="shared" si="7"/>
        <v>3.669724770642201</v>
      </c>
    </row>
    <row r="21" spans="1:26" ht="54.75">
      <c r="A21" s="16" t="s">
        <v>34</v>
      </c>
      <c r="B21" s="18" t="s">
        <v>35</v>
      </c>
      <c r="C21" s="5">
        <v>1052</v>
      </c>
      <c r="D21" s="9">
        <v>1322</v>
      </c>
      <c r="E21" s="9">
        <v>26.238</v>
      </c>
      <c r="F21" s="14">
        <f t="shared" si="1"/>
        <v>1.9847201210287442</v>
      </c>
      <c r="G21" s="5">
        <v>250</v>
      </c>
      <c r="H21" s="9">
        <v>465</v>
      </c>
      <c r="I21" s="9">
        <v>76.835</v>
      </c>
      <c r="J21" s="14">
        <f t="shared" si="2"/>
        <v>16.523655913978494</v>
      </c>
      <c r="K21" s="5">
        <v>112</v>
      </c>
      <c r="L21" s="9">
        <v>239</v>
      </c>
      <c r="M21" s="9">
        <v>68.501</v>
      </c>
      <c r="N21" s="14">
        <f t="shared" si="3"/>
        <v>28.66150627615063</v>
      </c>
      <c r="O21" s="5">
        <v>29</v>
      </c>
      <c r="P21" s="9">
        <v>68</v>
      </c>
      <c r="Q21" s="9">
        <v>0</v>
      </c>
      <c r="R21" s="14">
        <f t="shared" si="4"/>
        <v>0</v>
      </c>
      <c r="S21" s="5">
        <v>20</v>
      </c>
      <c r="T21" s="9">
        <v>28.3</v>
      </c>
      <c r="U21" s="9">
        <v>9.238</v>
      </c>
      <c r="V21" s="14">
        <f t="shared" si="5"/>
        <v>32.64310954063604</v>
      </c>
      <c r="W21" s="5">
        <f t="shared" si="6"/>
        <v>1463</v>
      </c>
      <c r="X21" s="9">
        <f t="shared" si="6"/>
        <v>2122.3</v>
      </c>
      <c r="Y21" s="9">
        <f t="shared" si="6"/>
        <v>180.812</v>
      </c>
      <c r="Z21" s="14">
        <f t="shared" si="7"/>
        <v>8.519624935211798</v>
      </c>
    </row>
    <row r="22" spans="1:26" ht="15">
      <c r="A22" s="16" t="s">
        <v>36</v>
      </c>
      <c r="B22" s="18">
        <v>781</v>
      </c>
      <c r="C22" s="5">
        <v>60</v>
      </c>
      <c r="D22" s="9">
        <v>60</v>
      </c>
      <c r="E22" s="9">
        <v>9.535</v>
      </c>
      <c r="F22" s="14">
        <f t="shared" si="1"/>
        <v>15.891666666666667</v>
      </c>
      <c r="G22" s="5">
        <v>21</v>
      </c>
      <c r="H22" s="9">
        <v>21</v>
      </c>
      <c r="I22" s="9">
        <v>4.699</v>
      </c>
      <c r="J22" s="14">
        <f t="shared" si="2"/>
        <v>22.376190476190473</v>
      </c>
      <c r="K22" s="5">
        <v>7.5</v>
      </c>
      <c r="L22" s="9">
        <v>7.5</v>
      </c>
      <c r="M22" s="9">
        <v>4.681</v>
      </c>
      <c r="N22" s="14">
        <f t="shared" si="3"/>
        <v>62.413333333333334</v>
      </c>
      <c r="O22" s="5">
        <v>6</v>
      </c>
      <c r="P22" s="9">
        <v>6</v>
      </c>
      <c r="Q22" s="9">
        <v>0</v>
      </c>
      <c r="R22" s="14">
        <f t="shared" si="4"/>
        <v>0</v>
      </c>
      <c r="S22" s="5">
        <v>0</v>
      </c>
      <c r="T22" s="9">
        <v>0</v>
      </c>
      <c r="U22" s="9">
        <v>0</v>
      </c>
      <c r="V22" s="14">
        <f t="shared" si="5"/>
        <v>0</v>
      </c>
      <c r="W22" s="5">
        <f t="shared" si="6"/>
        <v>94.5</v>
      </c>
      <c r="X22" s="9">
        <f t="shared" si="6"/>
        <v>94.5</v>
      </c>
      <c r="Y22" s="9">
        <f t="shared" si="6"/>
        <v>18.915</v>
      </c>
      <c r="Z22" s="14">
        <f t="shared" si="7"/>
        <v>20.015873015873016</v>
      </c>
    </row>
    <row r="23" spans="1:26" ht="83.25" thickBot="1">
      <c r="A23" s="16" t="s">
        <v>37</v>
      </c>
      <c r="B23" s="18" t="s">
        <v>38</v>
      </c>
      <c r="C23" s="5">
        <v>53</v>
      </c>
      <c r="D23" s="9">
        <v>362.1</v>
      </c>
      <c r="E23" s="9">
        <v>28.973</v>
      </c>
      <c r="F23" s="14">
        <f t="shared" si="1"/>
        <v>8.001380834023749</v>
      </c>
      <c r="G23" s="5">
        <v>2565</v>
      </c>
      <c r="H23" s="9">
        <v>6756</v>
      </c>
      <c r="I23" s="9">
        <v>482.98</v>
      </c>
      <c r="J23" s="14">
        <f t="shared" si="2"/>
        <v>7.14890467732386</v>
      </c>
      <c r="K23" s="5">
        <v>12796</v>
      </c>
      <c r="L23" s="9">
        <v>17390</v>
      </c>
      <c r="M23" s="9">
        <v>12075.598</v>
      </c>
      <c r="N23" s="14">
        <f t="shared" si="3"/>
        <v>69.43989649223693</v>
      </c>
      <c r="O23" s="5">
        <v>1227</v>
      </c>
      <c r="P23" s="9">
        <v>4161</v>
      </c>
      <c r="Q23" s="9">
        <v>0</v>
      </c>
      <c r="R23" s="14">
        <f t="shared" si="4"/>
        <v>0</v>
      </c>
      <c r="S23" s="5">
        <v>665</v>
      </c>
      <c r="T23" s="9">
        <v>1246</v>
      </c>
      <c r="U23" s="9">
        <v>631.117</v>
      </c>
      <c r="V23" s="14">
        <f t="shared" si="5"/>
        <v>50.65144462279293</v>
      </c>
      <c r="W23" s="5">
        <f t="shared" si="6"/>
        <v>17306</v>
      </c>
      <c r="X23" s="9">
        <f t="shared" si="6"/>
        <v>29915.1</v>
      </c>
      <c r="Y23" s="9">
        <f t="shared" si="6"/>
        <v>13218.668</v>
      </c>
      <c r="Z23" s="14">
        <f t="shared" si="7"/>
        <v>44.187276659613374</v>
      </c>
    </row>
    <row r="24" spans="1:26" ht="15.75" thickBot="1">
      <c r="A24" s="35" t="s">
        <v>19</v>
      </c>
      <c r="B24" s="36"/>
      <c r="C24" s="4">
        <f>SUM(C18:C23)</f>
        <v>1299</v>
      </c>
      <c r="D24" s="8">
        <f>SUM(D18:D23)</f>
        <v>2106.1</v>
      </c>
      <c r="E24" s="8">
        <f>SUM(E18:E23)</f>
        <v>75.223</v>
      </c>
      <c r="F24" s="13">
        <f t="shared" si="1"/>
        <v>3.5716727600778695</v>
      </c>
      <c r="G24" s="4">
        <f>SUM(G18:G23)</f>
        <v>3014</v>
      </c>
      <c r="H24" s="8">
        <f>SUM(H18:H23)</f>
        <v>7607</v>
      </c>
      <c r="I24" s="8">
        <f>SUM(I18:I23)</f>
        <v>594.646</v>
      </c>
      <c r="J24" s="13">
        <f t="shared" si="2"/>
        <v>7.817089522807939</v>
      </c>
      <c r="K24" s="4">
        <f>SUM(K18:K23)</f>
        <v>12945.5</v>
      </c>
      <c r="L24" s="8">
        <f>SUM(L18:L23)</f>
        <v>17678.7</v>
      </c>
      <c r="M24" s="8">
        <f>SUM(M18:M23)</f>
        <v>12150.882</v>
      </c>
      <c r="N24" s="13">
        <f t="shared" si="3"/>
        <v>68.73176195082216</v>
      </c>
      <c r="O24" s="4">
        <f>SUM(O18:O23)</f>
        <v>1277</v>
      </c>
      <c r="P24" s="8">
        <f>SUM(P18:P23)</f>
        <v>4275</v>
      </c>
      <c r="Q24" s="8">
        <f>SUM(Q18:Q23)</f>
        <v>0</v>
      </c>
      <c r="R24" s="13">
        <f t="shared" si="4"/>
        <v>0</v>
      </c>
      <c r="S24" s="4">
        <f>SUM(S18:S23)</f>
        <v>692.3</v>
      </c>
      <c r="T24" s="8">
        <f>SUM(T18:T23)</f>
        <v>1280</v>
      </c>
      <c r="U24" s="8">
        <f>SUM(U18:U23)</f>
        <v>643.819</v>
      </c>
      <c r="V24" s="13">
        <f t="shared" si="5"/>
        <v>50.298359375000004</v>
      </c>
      <c r="W24" s="4">
        <f>SUM(W18:W23)</f>
        <v>19227.8</v>
      </c>
      <c r="X24" s="8">
        <f>SUM(X18:X23)</f>
        <v>32946.799999999996</v>
      </c>
      <c r="Y24" s="8">
        <f>SUM(Y18:Y23)</f>
        <v>13464.57</v>
      </c>
      <c r="Z24" s="13">
        <f t="shared" si="7"/>
        <v>40.86761081501087</v>
      </c>
    </row>
    <row r="25" spans="1:26" ht="18" thickBot="1">
      <c r="A25" s="32" t="s">
        <v>39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38">
      <c r="A26" s="15" t="s">
        <v>40</v>
      </c>
      <c r="B26" s="17" t="s">
        <v>41</v>
      </c>
      <c r="C26" s="3">
        <v>1707</v>
      </c>
      <c r="D26" s="7">
        <v>13591</v>
      </c>
      <c r="E26" s="7">
        <v>15.067</v>
      </c>
      <c r="F26" s="12">
        <f>IF(D26=0,0,E26/D26*100)</f>
        <v>0.1108601280258995</v>
      </c>
      <c r="G26" s="3">
        <v>2472</v>
      </c>
      <c r="H26" s="7">
        <v>20075</v>
      </c>
      <c r="I26" s="7">
        <v>34.805</v>
      </c>
      <c r="J26" s="12">
        <f>IF(H26=0,0,I26/H26*100)</f>
        <v>0.17337484433374845</v>
      </c>
      <c r="K26" s="3">
        <v>649</v>
      </c>
      <c r="L26" s="7">
        <v>3284</v>
      </c>
      <c r="M26" s="7">
        <v>10.144</v>
      </c>
      <c r="N26" s="12">
        <f>IF(L26=0,0,M26/L26*100)</f>
        <v>0.30889159561510354</v>
      </c>
      <c r="O26" s="3">
        <v>882</v>
      </c>
      <c r="P26" s="7">
        <v>6819</v>
      </c>
      <c r="Q26" s="7">
        <v>0</v>
      </c>
      <c r="R26" s="12">
        <f>IF(P26=0,0,Q26/P26*100)</f>
        <v>0</v>
      </c>
      <c r="S26" s="3">
        <v>0</v>
      </c>
      <c r="T26" s="7">
        <v>0</v>
      </c>
      <c r="U26" s="7">
        <v>0</v>
      </c>
      <c r="V26" s="12">
        <f>IF(T26=0,0,U26/T26*100)</f>
        <v>0</v>
      </c>
      <c r="W26" s="3">
        <f aca="true" t="shared" si="8" ref="W26:Y28">SUM(C26,G26,K26,O26,S26)</f>
        <v>5710</v>
      </c>
      <c r="X26" s="7">
        <f t="shared" si="8"/>
        <v>43769</v>
      </c>
      <c r="Y26" s="7">
        <f t="shared" si="8"/>
        <v>60.016</v>
      </c>
      <c r="Z26" s="12">
        <f>IF(X26=0,0,Y26/X26*100)</f>
        <v>0.13711987936667505</v>
      </c>
    </row>
    <row r="27" spans="1:26" ht="110.25">
      <c r="A27" s="16" t="s">
        <v>42</v>
      </c>
      <c r="B27" s="18" t="s">
        <v>43</v>
      </c>
      <c r="C27" s="5">
        <v>446</v>
      </c>
      <c r="D27" s="9">
        <v>1029</v>
      </c>
      <c r="E27" s="9">
        <v>76.019</v>
      </c>
      <c r="F27" s="14">
        <f>IF(D27=0,0,E27/D27*100)</f>
        <v>7.387657920310982</v>
      </c>
      <c r="G27" s="5">
        <v>1079</v>
      </c>
      <c r="H27" s="9">
        <v>4233</v>
      </c>
      <c r="I27" s="9">
        <v>992.2541</v>
      </c>
      <c r="J27" s="14">
        <f>IF(H27=0,0,I27/H27*100)</f>
        <v>23.440918969997636</v>
      </c>
      <c r="K27" s="5">
        <v>464</v>
      </c>
      <c r="L27" s="9">
        <v>1255.3</v>
      </c>
      <c r="M27" s="9">
        <v>360.375</v>
      </c>
      <c r="N27" s="14">
        <f>IF(L27=0,0,M27/L27*100)</f>
        <v>28.708276905918908</v>
      </c>
      <c r="O27" s="5">
        <v>615</v>
      </c>
      <c r="P27" s="9">
        <v>1671.3</v>
      </c>
      <c r="Q27" s="9">
        <v>0</v>
      </c>
      <c r="R27" s="14">
        <f>IF(P27=0,0,Q27/P27*100)</f>
        <v>0</v>
      </c>
      <c r="S27" s="5">
        <v>0</v>
      </c>
      <c r="T27" s="9">
        <v>0</v>
      </c>
      <c r="U27" s="9">
        <v>0</v>
      </c>
      <c r="V27" s="14">
        <f>IF(T27=0,0,U27/T27*100)</f>
        <v>0</v>
      </c>
      <c r="W27" s="5">
        <f t="shared" si="8"/>
        <v>2604</v>
      </c>
      <c r="X27" s="9">
        <f t="shared" si="8"/>
        <v>8188.6</v>
      </c>
      <c r="Y27" s="9">
        <f t="shared" si="8"/>
        <v>1428.6480999999999</v>
      </c>
      <c r="Z27" s="14">
        <f>IF(X27=0,0,Y27/X27*100)</f>
        <v>17.44679310260606</v>
      </c>
    </row>
    <row r="28" spans="1:26" ht="42" thickBot="1">
      <c r="A28" s="16" t="s">
        <v>44</v>
      </c>
      <c r="B28" s="18" t="s">
        <v>45</v>
      </c>
      <c r="C28" s="5">
        <v>2</v>
      </c>
      <c r="D28" s="9">
        <v>0</v>
      </c>
      <c r="E28" s="9">
        <v>0</v>
      </c>
      <c r="F28" s="14">
        <f>IF(D28=0,0,E28/D28*100)</f>
        <v>0</v>
      </c>
      <c r="G28" s="5">
        <v>20</v>
      </c>
      <c r="H28" s="9">
        <v>0</v>
      </c>
      <c r="I28" s="9">
        <v>0</v>
      </c>
      <c r="J28" s="14">
        <f>IF(H28=0,0,I28/H28*100)</f>
        <v>0</v>
      </c>
      <c r="K28" s="5">
        <v>0</v>
      </c>
      <c r="L28" s="9">
        <v>0</v>
      </c>
      <c r="M28" s="9">
        <v>0</v>
      </c>
      <c r="N28" s="14">
        <f>IF(L28=0,0,M28/L28*100)</f>
        <v>0</v>
      </c>
      <c r="O28" s="5">
        <v>0</v>
      </c>
      <c r="P28" s="9">
        <v>0</v>
      </c>
      <c r="Q28" s="9">
        <v>0</v>
      </c>
      <c r="R28" s="14">
        <f>IF(P28=0,0,Q28/P28*100)</f>
        <v>0</v>
      </c>
      <c r="S28" s="5">
        <v>0</v>
      </c>
      <c r="T28" s="9">
        <v>0</v>
      </c>
      <c r="U28" s="9">
        <v>0</v>
      </c>
      <c r="V28" s="14">
        <f>IF(T28=0,0,U28/T28*100)</f>
        <v>0</v>
      </c>
      <c r="W28" s="5">
        <f t="shared" si="8"/>
        <v>22</v>
      </c>
      <c r="X28" s="9">
        <f t="shared" si="8"/>
        <v>0</v>
      </c>
      <c r="Y28" s="9">
        <f t="shared" si="8"/>
        <v>0</v>
      </c>
      <c r="Z28" s="14">
        <f>IF(X28=0,0,Y28/X28*100)</f>
        <v>0</v>
      </c>
    </row>
    <row r="29" spans="1:26" ht="15.75" thickBot="1">
      <c r="A29" s="35" t="s">
        <v>19</v>
      </c>
      <c r="B29" s="36"/>
      <c r="C29" s="4">
        <f>SUM(C26:C28)</f>
        <v>2155</v>
      </c>
      <c r="D29" s="8">
        <f>SUM(D26:D28)</f>
        <v>14620</v>
      </c>
      <c r="E29" s="8">
        <f>SUM(E26:E28)</f>
        <v>91.08600000000001</v>
      </c>
      <c r="F29" s="13">
        <f>IF(D29=0,0,E29/D29*100)</f>
        <v>0.6230232558139536</v>
      </c>
      <c r="G29" s="4">
        <f>SUM(G26:G28)</f>
        <v>3571</v>
      </c>
      <c r="H29" s="8">
        <f>SUM(H26:H28)</f>
        <v>24308</v>
      </c>
      <c r="I29" s="8">
        <f>SUM(I26:I28)</f>
        <v>1027.0591</v>
      </c>
      <c r="J29" s="13">
        <f>IF(H29=0,0,I29/H29*100)</f>
        <v>4.225189649498107</v>
      </c>
      <c r="K29" s="4">
        <f>SUM(K26:K28)</f>
        <v>1113</v>
      </c>
      <c r="L29" s="8">
        <f>SUM(L26:L28)</f>
        <v>4539.3</v>
      </c>
      <c r="M29" s="8">
        <f>SUM(M26:M28)</f>
        <v>370.519</v>
      </c>
      <c r="N29" s="13">
        <f>IF(L29=0,0,M29/L29*100)</f>
        <v>8.162469984358822</v>
      </c>
      <c r="O29" s="4">
        <f>SUM(O26:O28)</f>
        <v>1497</v>
      </c>
      <c r="P29" s="8">
        <f>SUM(P26:P28)</f>
        <v>8490.3</v>
      </c>
      <c r="Q29" s="8">
        <f>SUM(Q26:Q28)</f>
        <v>0</v>
      </c>
      <c r="R29" s="13">
        <f>IF(P29=0,0,Q29/P29*100)</f>
        <v>0</v>
      </c>
      <c r="S29" s="4">
        <f>SUM(S26:S28)</f>
        <v>0</v>
      </c>
      <c r="T29" s="8">
        <f>SUM(T26:T28)</f>
        <v>0</v>
      </c>
      <c r="U29" s="8">
        <f>SUM(U26:U28)</f>
        <v>0</v>
      </c>
      <c r="V29" s="13">
        <f>IF(T29=0,0,U29/T29*100)</f>
        <v>0</v>
      </c>
      <c r="W29" s="4">
        <f>SUM(W26:W28)</f>
        <v>8336</v>
      </c>
      <c r="X29" s="8">
        <f>SUM(X26:X28)</f>
        <v>51957.6</v>
      </c>
      <c r="Y29" s="8">
        <f>SUM(Y26:Y28)</f>
        <v>1488.6641</v>
      </c>
      <c r="Z29" s="13">
        <f>IF(X29=0,0,Y29/X29*100)</f>
        <v>2.8651517776032764</v>
      </c>
    </row>
    <row r="30" spans="1:26" ht="18" thickBot="1">
      <c r="A30" s="32" t="s">
        <v>46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3.75">
      <c r="A31" s="15" t="s">
        <v>47</v>
      </c>
      <c r="B31" s="17" t="s">
        <v>48</v>
      </c>
      <c r="C31" s="3">
        <v>1206</v>
      </c>
      <c r="D31" s="7">
        <v>4481.1</v>
      </c>
      <c r="E31" s="7">
        <v>3.86</v>
      </c>
      <c r="F31" s="12">
        <f>IF(D31=0,0,E31/D31*100)</f>
        <v>0.08613956394635244</v>
      </c>
      <c r="G31" s="3">
        <v>1763</v>
      </c>
      <c r="H31" s="7">
        <v>8138.1</v>
      </c>
      <c r="I31" s="7">
        <v>24.84</v>
      </c>
      <c r="J31" s="12">
        <f>IF(H31=0,0,I31/H31*100)</f>
        <v>0.30523095071331147</v>
      </c>
      <c r="K31" s="3">
        <v>2090</v>
      </c>
      <c r="L31" s="7">
        <v>4941</v>
      </c>
      <c r="M31" s="7">
        <v>27.28</v>
      </c>
      <c r="N31" s="12">
        <f>IF(L31=0,0,M31/L31*100)</f>
        <v>0.5521149564865412</v>
      </c>
      <c r="O31" s="3">
        <v>990</v>
      </c>
      <c r="P31" s="7">
        <v>4645.3</v>
      </c>
      <c r="Q31" s="7">
        <v>0</v>
      </c>
      <c r="R31" s="12">
        <f>IF(P31=0,0,Q31/P31*100)</f>
        <v>0</v>
      </c>
      <c r="S31" s="3">
        <v>0</v>
      </c>
      <c r="T31" s="7">
        <v>0</v>
      </c>
      <c r="U31" s="7">
        <v>0</v>
      </c>
      <c r="V31" s="12">
        <f>IF(T31=0,0,U31/T31*100)</f>
        <v>0</v>
      </c>
      <c r="W31" s="3">
        <f aca="true" t="shared" si="9" ref="W31:Y33">SUM(C31,G31,K31,O31,S31)</f>
        <v>6049</v>
      </c>
      <c r="X31" s="7">
        <f t="shared" si="9"/>
        <v>22205.5</v>
      </c>
      <c r="Y31" s="7">
        <f t="shared" si="9"/>
        <v>55.980000000000004</v>
      </c>
      <c r="Z31" s="12">
        <f>IF(X31=0,0,Y31/X31*100)</f>
        <v>0.2520997050280336</v>
      </c>
    </row>
    <row r="32" spans="1:26" ht="54.75">
      <c r="A32" s="16" t="s">
        <v>49</v>
      </c>
      <c r="B32" s="18" t="s">
        <v>50</v>
      </c>
      <c r="C32" s="5">
        <v>602</v>
      </c>
      <c r="D32" s="9">
        <v>2746</v>
      </c>
      <c r="E32" s="9">
        <v>17.443</v>
      </c>
      <c r="F32" s="14">
        <f>IF(D32=0,0,E32/D32*100)</f>
        <v>0.6352148579752368</v>
      </c>
      <c r="G32" s="5">
        <v>684</v>
      </c>
      <c r="H32" s="9">
        <v>2992</v>
      </c>
      <c r="I32" s="9">
        <v>4.398</v>
      </c>
      <c r="J32" s="14">
        <f>IF(H32=0,0,I32/H32*100)</f>
        <v>0.14699197860962565</v>
      </c>
      <c r="K32" s="5">
        <v>87</v>
      </c>
      <c r="L32" s="9">
        <v>241</v>
      </c>
      <c r="M32" s="9">
        <v>0.235</v>
      </c>
      <c r="N32" s="14">
        <f>IF(L32=0,0,M32/L32*100)</f>
        <v>0.0975103734439834</v>
      </c>
      <c r="O32" s="5">
        <v>508</v>
      </c>
      <c r="P32" s="9">
        <v>1904</v>
      </c>
      <c r="Q32" s="9">
        <v>0</v>
      </c>
      <c r="R32" s="14">
        <f>IF(P32=0,0,Q32/P32*100)</f>
        <v>0</v>
      </c>
      <c r="S32" s="5">
        <v>0</v>
      </c>
      <c r="T32" s="9">
        <v>0</v>
      </c>
      <c r="U32" s="9">
        <v>0</v>
      </c>
      <c r="V32" s="14">
        <f>IF(T32=0,0,U32/T32*100)</f>
        <v>0</v>
      </c>
      <c r="W32" s="5">
        <f t="shared" si="9"/>
        <v>1881</v>
      </c>
      <c r="X32" s="9">
        <f t="shared" si="9"/>
        <v>7883</v>
      </c>
      <c r="Y32" s="9">
        <f t="shared" si="9"/>
        <v>22.076</v>
      </c>
      <c r="Z32" s="14">
        <f>IF(X32=0,0,Y32/X32*100)</f>
        <v>0.28004566789293417</v>
      </c>
    </row>
    <row r="33" spans="1:26" ht="55.5" thickBot="1">
      <c r="A33" s="16" t="s">
        <v>51</v>
      </c>
      <c r="B33" s="18" t="s">
        <v>52</v>
      </c>
      <c r="C33" s="5">
        <v>438</v>
      </c>
      <c r="D33" s="9">
        <v>3124</v>
      </c>
      <c r="E33" s="9">
        <v>12.195</v>
      </c>
      <c r="F33" s="14">
        <f>IF(D33=0,0,E33/D33*100)</f>
        <v>0.3903649167733675</v>
      </c>
      <c r="G33" s="5">
        <v>1312</v>
      </c>
      <c r="H33" s="9">
        <v>6805</v>
      </c>
      <c r="I33" s="9">
        <v>74.501</v>
      </c>
      <c r="J33" s="14">
        <f>IF(H33=0,0,I33/H33*100)</f>
        <v>1.0947979426891992</v>
      </c>
      <c r="K33" s="5">
        <v>19592</v>
      </c>
      <c r="L33" s="9">
        <v>36495</v>
      </c>
      <c r="M33" s="9">
        <v>168.379</v>
      </c>
      <c r="N33" s="14">
        <f>IF(L33=0,0,M33/L33*100)</f>
        <v>0.46137553089464306</v>
      </c>
      <c r="O33" s="5">
        <v>195</v>
      </c>
      <c r="P33" s="9">
        <v>1890.2</v>
      </c>
      <c r="Q33" s="9">
        <v>0</v>
      </c>
      <c r="R33" s="14">
        <f>IF(P33=0,0,Q33/P33*100)</f>
        <v>0</v>
      </c>
      <c r="S33" s="5">
        <v>0</v>
      </c>
      <c r="T33" s="9">
        <v>0</v>
      </c>
      <c r="U33" s="9">
        <v>0</v>
      </c>
      <c r="V33" s="14">
        <f>IF(T33=0,0,U33/T33*100)</f>
        <v>0</v>
      </c>
      <c r="W33" s="5">
        <f t="shared" si="9"/>
        <v>21537</v>
      </c>
      <c r="X33" s="9">
        <f t="shared" si="9"/>
        <v>48314.2</v>
      </c>
      <c r="Y33" s="9">
        <f t="shared" si="9"/>
        <v>255.075</v>
      </c>
      <c r="Z33" s="14">
        <f>IF(X33=0,0,Y33/X33*100)</f>
        <v>0.5279503748380394</v>
      </c>
    </row>
    <row r="34" spans="1:26" ht="15.75" thickBot="1">
      <c r="A34" s="35" t="s">
        <v>19</v>
      </c>
      <c r="B34" s="36"/>
      <c r="C34" s="4">
        <f>SUM(C31:C33)</f>
        <v>2246</v>
      </c>
      <c r="D34" s="8">
        <f>SUM(D31:D33)</f>
        <v>10351.1</v>
      </c>
      <c r="E34" s="8">
        <f>SUM(E31:E33)</f>
        <v>33.498000000000005</v>
      </c>
      <c r="F34" s="13">
        <f>IF(D34=0,0,E34/D34*100)</f>
        <v>0.32361777975287653</v>
      </c>
      <c r="G34" s="4">
        <f>SUM(G31:G33)</f>
        <v>3759</v>
      </c>
      <c r="H34" s="8">
        <f>SUM(H31:H33)</f>
        <v>17935.1</v>
      </c>
      <c r="I34" s="8">
        <f>SUM(I31:I33)</f>
        <v>103.739</v>
      </c>
      <c r="J34" s="13">
        <f>IF(H34=0,0,I34/H34*100)</f>
        <v>0.5784132789892447</v>
      </c>
      <c r="K34" s="4">
        <f>SUM(K31:K33)</f>
        <v>21769</v>
      </c>
      <c r="L34" s="8">
        <f>SUM(L31:L33)</f>
        <v>41677</v>
      </c>
      <c r="M34" s="8">
        <f>SUM(M31:M33)</f>
        <v>195.894</v>
      </c>
      <c r="N34" s="13">
        <f>IF(L34=0,0,M34/L34*100)</f>
        <v>0.47002903279986563</v>
      </c>
      <c r="O34" s="4">
        <f>SUM(O31:O33)</f>
        <v>1693</v>
      </c>
      <c r="P34" s="8">
        <f>SUM(P31:P33)</f>
        <v>8439.5</v>
      </c>
      <c r="Q34" s="8">
        <f>SUM(Q31:Q33)</f>
        <v>0</v>
      </c>
      <c r="R34" s="13">
        <f>IF(P34=0,0,Q34/P34*100)</f>
        <v>0</v>
      </c>
      <c r="S34" s="4">
        <f>SUM(S31:S33)</f>
        <v>0</v>
      </c>
      <c r="T34" s="8">
        <f>SUM(T31:T33)</f>
        <v>0</v>
      </c>
      <c r="U34" s="8">
        <f>SUM(U31:U33)</f>
        <v>0</v>
      </c>
      <c r="V34" s="13">
        <f>IF(T34=0,0,U34/T34*100)</f>
        <v>0</v>
      </c>
      <c r="W34" s="4">
        <f>SUM(W31:W33)</f>
        <v>29467</v>
      </c>
      <c r="X34" s="8">
        <f>SUM(X31:X33)</f>
        <v>78402.7</v>
      </c>
      <c r="Y34" s="8">
        <f>SUM(Y31:Y33)</f>
        <v>333.131</v>
      </c>
      <c r="Z34" s="13">
        <f>IF(X34=0,0,Y34/X34*100)</f>
        <v>0.42489735685123087</v>
      </c>
    </row>
    <row r="35" spans="1:26" ht="15.75" thickBot="1">
      <c r="A35" s="37" t="s">
        <v>53</v>
      </c>
      <c r="B35" s="38"/>
      <c r="C35" s="4">
        <f>SUM(C10,C16,C24,C29,C34)</f>
        <v>52260</v>
      </c>
      <c r="D35" s="8">
        <f>SUM(D10,D16,D24,D29,D34)</f>
        <v>120187.40000000001</v>
      </c>
      <c r="E35" s="8">
        <f>SUM(E10,E16,E24,E29,E34)</f>
        <v>27065.374000000003</v>
      </c>
      <c r="F35" s="13">
        <f>IF(D35=0,0,E35/D35*100)</f>
        <v>22.519310676493543</v>
      </c>
      <c r="G35" s="4">
        <f>SUM(G10,G16,G24,G29,G34)</f>
        <v>18136</v>
      </c>
      <c r="H35" s="8">
        <f>SUM(H10,H16,H24,H29,H34)</f>
        <v>72632</v>
      </c>
      <c r="I35" s="8">
        <f>SUM(I10,I16,I24,I29,I34)</f>
        <v>6079.313099999999</v>
      </c>
      <c r="J35" s="13">
        <f>IF(H35=0,0,I35/H35*100)</f>
        <v>8.370020239013106</v>
      </c>
      <c r="K35" s="4">
        <f>SUM(K10,K16,K24,K29,K34)</f>
        <v>38302.5</v>
      </c>
      <c r="L35" s="8">
        <f>SUM(L10,L16,L24,L29,L34)</f>
        <v>70712.55</v>
      </c>
      <c r="M35" s="8">
        <f>SUM(M10,M16,M24,M29,M34)</f>
        <v>14562.375</v>
      </c>
      <c r="N35" s="13">
        <f>IF(L35=0,0,M35/L35*100)</f>
        <v>20.59376305903266</v>
      </c>
      <c r="O35" s="4">
        <f>SUM(O10,O16,O24,O29,O34)</f>
        <v>4622</v>
      </c>
      <c r="P35" s="8">
        <f>SUM(P10,P16,P24,P29,P34)</f>
        <v>21832.93</v>
      </c>
      <c r="Q35" s="8">
        <f>SUM(Q10,Q16,Q24,Q29,Q34)</f>
        <v>0</v>
      </c>
      <c r="R35" s="13">
        <f>IF(P35=0,0,Q35/P35*100)</f>
        <v>0</v>
      </c>
      <c r="S35" s="4">
        <f>SUM(S10,S16,S24,S29,S34)</f>
        <v>750.8</v>
      </c>
      <c r="T35" s="8">
        <f>SUM(T10,T16,T24,T29,T34)</f>
        <v>1485.026</v>
      </c>
      <c r="U35" s="8">
        <f>SUM(U10,U16,U24,U29,U34)</f>
        <v>685.495</v>
      </c>
      <c r="V35" s="13">
        <f>IF(T35=0,0,U35/T35*100)</f>
        <v>46.16047126447618</v>
      </c>
      <c r="W35" s="4">
        <f>SUM(W10,W16,W24,W29,W34)</f>
        <v>114071.3</v>
      </c>
      <c r="X35" s="8">
        <f>SUM(X10,X16,X24,X29,X34)</f>
        <v>286849.906</v>
      </c>
      <c r="Y35" s="8">
        <f>SUM(Y10,Y16,Y24,Y29,Y34)</f>
        <v>48392.557100000005</v>
      </c>
      <c r="Z35" s="13">
        <f>IF(X35=0,0,Y35/X35*100)</f>
        <v>16.87034093014484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5:B35"/>
    <mergeCell ref="A24:B24"/>
    <mergeCell ref="A25:Z25"/>
    <mergeCell ref="A29:B29"/>
    <mergeCell ref="A30:Z30"/>
    <mergeCell ref="A34:B34"/>
    <mergeCell ref="A8:Z8"/>
    <mergeCell ref="A10:B10"/>
    <mergeCell ref="A11:Z11"/>
    <mergeCell ref="A16:B16"/>
    <mergeCell ref="A17:Z17"/>
    <mergeCell ref="A1:Z1"/>
    <mergeCell ref="A2:Z2"/>
    <mergeCell ref="A3:Z3"/>
    <mergeCell ref="A5:A7"/>
    <mergeCell ref="B5:B7"/>
    <mergeCell ref="C5:Z5"/>
    <mergeCell ref="C6:F6"/>
    <mergeCell ref="G6:J6"/>
    <mergeCell ref="K6:N6"/>
    <mergeCell ref="O6:R6"/>
    <mergeCell ref="S6:V6"/>
    <mergeCell ref="W6:Z6"/>
  </mergeCells>
  <printOptions/>
  <pageMargins left="0.11" right="0.11" top="0.35" bottom="0.35" header="0.3" footer="0.3"/>
  <pageSetup fitToHeight="0" fitToWidth="1" horizontalDpi="600" verticalDpi="600" orientation="landscape" scale="66" r:id="rId1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Третьякова Анастасия Олеговна</cp:lastModifiedBy>
  <dcterms:created xsi:type="dcterms:W3CDTF">2016-07-18T23:34:52Z</dcterms:created>
  <dcterms:modified xsi:type="dcterms:W3CDTF">2016-07-19T05:15:15Z</dcterms:modified>
  <cp:category/>
  <cp:version/>
  <cp:contentType/>
  <cp:contentStatus/>
</cp:coreProperties>
</file>